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/>
  <mc:AlternateContent xmlns:mc="http://schemas.openxmlformats.org/markup-compatibility/2006">
    <mc:Choice Requires="x15">
      <x15ac:absPath xmlns:x15ac="http://schemas.microsoft.com/office/spreadsheetml/2010/11/ac" url="D:\Mata Kuliah Semester 7\Psikoedukasi dan Pelatihan\"/>
    </mc:Choice>
  </mc:AlternateContent>
  <xr:revisionPtr revIDLastSave="0" documentId="13_ncr:1_{DBC696FD-CF71-4AA6-9F79-E62C17CD8CB5}" xr6:coauthVersionLast="47" xr6:coauthVersionMax="47" xr10:uidLastSave="{00000000-0000-0000-0000-000000000000}"/>
  <bookViews>
    <workbookView xWindow="-110" yWindow="-110" windowWidth="19420" windowHeight="10300" activeTab="3" xr2:uid="{00000000-000D-0000-FFFF-FFFF00000000}"/>
  </bookViews>
  <sheets>
    <sheet name="Evaluasi Kegiatan" sheetId="1" r:id="rId1"/>
    <sheet name="Pre Test" sheetId="2" r:id="rId2"/>
    <sheet name="POST test" sheetId="3" r:id="rId3"/>
    <sheet name="Presentase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34" i="4" l="1"/>
  <c r="B33" i="4"/>
  <c r="B32" i="4"/>
  <c r="B31" i="4"/>
  <c r="C29" i="4"/>
  <c r="B28" i="4"/>
  <c r="B29" i="4"/>
  <c r="B30" i="4"/>
  <c r="C28" i="4"/>
  <c r="C30" i="4"/>
  <c r="D30" i="4"/>
  <c r="D28" i="4"/>
  <c r="C27" i="4"/>
  <c r="C26" i="4"/>
  <c r="E30" i="4" s="1"/>
  <c r="B27" i="4"/>
  <c r="B26" i="4"/>
  <c r="E28" i="4" l="1"/>
  <c r="C31" i="4"/>
  <c r="C34" i="4" s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7" i="1"/>
  <c r="O8" i="1"/>
  <c r="O9" i="1"/>
  <c r="O10" i="1"/>
  <c r="O11" i="1"/>
  <c r="O12" i="1"/>
  <c r="O13" i="1"/>
  <c r="O14" i="1"/>
  <c r="O15" i="1"/>
  <c r="O6" i="1"/>
  <c r="O4" i="1"/>
  <c r="O5" i="1"/>
  <c r="O2" i="1"/>
  <c r="O3" i="1"/>
  <c r="AS3" i="3"/>
  <c r="AS4" i="3"/>
  <c r="AS5" i="3"/>
  <c r="AS6" i="3"/>
  <c r="AS7" i="3"/>
  <c r="AS8" i="3"/>
  <c r="AS9" i="3"/>
  <c r="AS10" i="3"/>
  <c r="AS11" i="3"/>
  <c r="AS12" i="3"/>
  <c r="AS13" i="3"/>
  <c r="AS14" i="3"/>
  <c r="AS15" i="3"/>
  <c r="AS16" i="3"/>
  <c r="AS17" i="3"/>
  <c r="AS18" i="3"/>
  <c r="AS19" i="3"/>
  <c r="AS20" i="3"/>
  <c r="AS21" i="3"/>
  <c r="AS22" i="3"/>
  <c r="AS23" i="3"/>
  <c r="AS24" i="3"/>
  <c r="AS25" i="3"/>
  <c r="AS2" i="3"/>
  <c r="C33" i="4" l="1"/>
  <c r="C32" i="4"/>
  <c r="AT3" i="2"/>
  <c r="AT4" i="2"/>
  <c r="AT5" i="2"/>
  <c r="AT6" i="2"/>
  <c r="AT7" i="2"/>
  <c r="AT8" i="2"/>
  <c r="AT9" i="2"/>
  <c r="AT10" i="2"/>
  <c r="AT11" i="2"/>
  <c r="AT12" i="2"/>
  <c r="AT13" i="2"/>
  <c r="AT14" i="2"/>
  <c r="AT15" i="2"/>
  <c r="AT16" i="2"/>
  <c r="AT17" i="2"/>
  <c r="AT18" i="2"/>
  <c r="AT19" i="2"/>
  <c r="AT20" i="2"/>
  <c r="AT21" i="2"/>
  <c r="AT22" i="2"/>
  <c r="AT23" i="2"/>
  <c r="AT24" i="2"/>
  <c r="AT25" i="2"/>
  <c r="AT2" i="2"/>
</calcChain>
</file>

<file path=xl/sharedStrings.xml><?xml version="1.0" encoding="utf-8"?>
<sst xmlns="http://schemas.openxmlformats.org/spreadsheetml/2006/main" count="1190" uniqueCount="115">
  <si>
    <t>Timestamp</t>
  </si>
  <si>
    <t>Nama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</si>
  <si>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</si>
  <si>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</si>
  <si>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</si>
  <si>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</si>
  <si>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</si>
  <si>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</si>
  <si>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</si>
  <si>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</si>
  <si>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</si>
  <si>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</si>
  <si>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</si>
  <si>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</si>
  <si>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St nur khoiriyah</t>
  </si>
  <si>
    <t>Riny Eria Pamuji</t>
  </si>
  <si>
    <t>dini alian</t>
  </si>
  <si>
    <t>siti mujamik</t>
  </si>
  <si>
    <t>NAMA</t>
  </si>
  <si>
    <t>KELAS</t>
  </si>
  <si>
    <t>13</t>
  </si>
  <si>
    <t>14</t>
  </si>
  <si>
    <t>15</t>
  </si>
  <si>
    <t>16</t>
  </si>
  <si>
    <t>17</t>
  </si>
  <si>
    <t>18</t>
  </si>
  <si>
    <t>19</t>
  </si>
  <si>
    <t>20</t>
  </si>
  <si>
    <t>Andrian</t>
  </si>
  <si>
    <t>TIDAK</t>
  </si>
  <si>
    <t>YA</t>
  </si>
  <si>
    <t>Ardan</t>
  </si>
  <si>
    <t>Feby</t>
  </si>
  <si>
    <t>Yansa</t>
  </si>
  <si>
    <t>Rara</t>
  </si>
  <si>
    <t>Dion</t>
  </si>
  <si>
    <t>Kevin</t>
  </si>
  <si>
    <t>Putri</t>
  </si>
  <si>
    <t>Arum</t>
  </si>
  <si>
    <t>Syifa</t>
  </si>
  <si>
    <t>Keyla</t>
  </si>
  <si>
    <t>Nafisa</t>
  </si>
  <si>
    <t>Nelvy</t>
  </si>
  <si>
    <t>Hakam</t>
  </si>
  <si>
    <t>Andrea</t>
  </si>
  <si>
    <t>Affan</t>
  </si>
  <si>
    <t>Adheva</t>
  </si>
  <si>
    <t>Davito</t>
  </si>
  <si>
    <t>Arrum</t>
  </si>
  <si>
    <t>Aji</t>
  </si>
  <si>
    <t>Zulfi</t>
  </si>
  <si>
    <t>Aqilah</t>
  </si>
  <si>
    <t>Sakinah</t>
  </si>
  <si>
    <t>Yanti</t>
  </si>
  <si>
    <t xml:space="preserve">Dian maulana putra pamungkas </t>
  </si>
  <si>
    <t>Kiki</t>
  </si>
  <si>
    <t>Soal 1</t>
  </si>
  <si>
    <t>Soal 2</t>
  </si>
  <si>
    <t>Soal 3</t>
  </si>
  <si>
    <t>Soal 4</t>
  </si>
  <si>
    <t>Soal 5</t>
  </si>
  <si>
    <t>Soal 6</t>
  </si>
  <si>
    <t>Soal 7</t>
  </si>
  <si>
    <t>Soal 8</t>
  </si>
  <si>
    <t>Soal 9</t>
  </si>
  <si>
    <t>Soal 10</t>
  </si>
  <si>
    <t>Soal 11</t>
  </si>
  <si>
    <t>Soal 12</t>
  </si>
  <si>
    <t>Soal 13</t>
  </si>
  <si>
    <t>Soal 14</t>
  </si>
  <si>
    <t>Soal 15</t>
  </si>
  <si>
    <t>Soal 16</t>
  </si>
  <si>
    <t>Soal 17</t>
  </si>
  <si>
    <t>Soal 18</t>
  </si>
  <si>
    <t>Soal 19</t>
  </si>
  <si>
    <t>Soal 20</t>
  </si>
  <si>
    <t>Jumlah Pretest</t>
  </si>
  <si>
    <t>Jumlah Post Test</t>
  </si>
  <si>
    <t>Column1</t>
  </si>
  <si>
    <t>Mean</t>
  </si>
  <si>
    <t>Standard Error</t>
  </si>
  <si>
    <t>Median</t>
  </si>
  <si>
    <t>Mode</t>
  </si>
  <si>
    <t>Standard Deviation</t>
  </si>
  <si>
    <t>Sample Variance</t>
  </si>
  <si>
    <t>Kurtosis</t>
  </si>
  <si>
    <t>Skewness</t>
  </si>
  <si>
    <t>Range</t>
  </si>
  <si>
    <t>Minimum</t>
  </si>
  <si>
    <t>Maximum</t>
  </si>
  <si>
    <t>Sum</t>
  </si>
  <si>
    <t>Count</t>
  </si>
  <si>
    <t>Pertanyaan 1</t>
  </si>
  <si>
    <t>Pertanyaan 2</t>
  </si>
  <si>
    <t>Pertanyaan 3</t>
  </si>
  <si>
    <t>Pertanyaan 4</t>
  </si>
  <si>
    <t>Pertanyaan 5</t>
  </si>
  <si>
    <t>Pertanyaan 6</t>
  </si>
  <si>
    <t>Pertanyaan 7</t>
  </si>
  <si>
    <t>Pertanyaan 8</t>
  </si>
  <si>
    <t>Pertanyaan 9</t>
  </si>
  <si>
    <t>Pertanyaan 10</t>
  </si>
  <si>
    <t>Pertanyaan 11</t>
  </si>
  <si>
    <t>Pertanyaan 12</t>
  </si>
  <si>
    <t>Jumlah</t>
  </si>
  <si>
    <t>Pretest</t>
  </si>
  <si>
    <t>Post Test</t>
  </si>
  <si>
    <t>Tinggi</t>
  </si>
  <si>
    <t>Sedang</t>
  </si>
  <si>
    <t>Redah</t>
  </si>
  <si>
    <t>Standar Deviasi</t>
  </si>
  <si>
    <t>pre</t>
  </si>
  <si>
    <t>post</t>
  </si>
  <si>
    <t>Total</t>
  </si>
  <si>
    <t>Presentase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</si>
</sst>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164" formatCode="m/d/yyyy\ h:mm:ss"/>
  </numFmts>
  <fonts count="4" x14ac:knownFonts="1">
    <font>
      <sz val="10"/>
      <color rgb="FF000000"/>
      <name val="Arial"/>
      <scheme val="minor"/>
    </font>
    <font>
      <sz val="10"/>
      <color theme="1"/>
      <name val="Arial"/>
      <scheme val="minor"/>
    </font>
    <font>
      <sz val="8"/>
      <name val="Arial"/>
      <scheme val="minor"/>
    </font>
    <font>
      <i/>
      <sz val="10"/>
      <color rgb="FF000000"/>
      <name val="Arial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8F9FA"/>
        <bgColor rgb="FFF8F9FA"/>
      </patternFill>
    </fill>
  </fills>
  <borders count="27">
    <border>
      <left/>
      <right/>
      <top/>
      <bottom/>
      <diagonal/>
    </border>
    <border>
      <left style="thin">
        <color rgb="FF442F65"/>
      </left>
      <right style="thin">
        <color rgb="FF5B3F86"/>
      </right>
      <top style="thin">
        <color rgb="FF442F65"/>
      </top>
      <bottom style="thin">
        <color rgb="FF442F65"/>
      </bottom>
      <diagonal/>
    </border>
    <border>
      <left style="thin">
        <color rgb="FF5B3F86"/>
      </left>
      <right style="thin">
        <color rgb="FF5B3F86"/>
      </right>
      <top style="thin">
        <color rgb="FF442F65"/>
      </top>
      <bottom style="thin">
        <color rgb="FF442F65"/>
      </bottom>
      <diagonal/>
    </border>
    <border>
      <left style="thin">
        <color rgb="FF5B3F86"/>
      </left>
      <right style="thin">
        <color rgb="FF442F65"/>
      </right>
      <top style="thin">
        <color rgb="FF442F65"/>
      </top>
      <bottom style="thin">
        <color rgb="FF442F65"/>
      </bottom>
      <diagonal/>
    </border>
    <border>
      <left style="thin">
        <color rgb="FF442F65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442F65"/>
      </right>
      <top style="thin">
        <color rgb="FFFFFFFF"/>
      </top>
      <bottom style="thin">
        <color rgb="FFFFFFFF"/>
      </bottom>
      <diagonal/>
    </border>
    <border>
      <left style="thin">
        <color rgb="FF442F65"/>
      </left>
      <right style="thin">
        <color rgb="FFF8F9FA"/>
      </right>
      <top style="thin">
        <color rgb="FFF8F9FA"/>
      </top>
      <bottom style="thin">
        <color rgb="FFF8F9FA"/>
      </bottom>
      <diagonal/>
    </border>
    <border>
      <left style="thin">
        <color rgb="FFF8F9FA"/>
      </left>
      <right style="thin">
        <color rgb="FFF8F9FA"/>
      </right>
      <top style="thin">
        <color rgb="FFF8F9FA"/>
      </top>
      <bottom style="thin">
        <color rgb="FFF8F9FA"/>
      </bottom>
      <diagonal/>
    </border>
    <border>
      <left style="thin">
        <color rgb="FFF8F9FA"/>
      </left>
      <right style="thin">
        <color rgb="FF442F65"/>
      </right>
      <top style="thin">
        <color rgb="FFF8F9FA"/>
      </top>
      <bottom style="thin">
        <color rgb="FFF8F9FA"/>
      </bottom>
      <diagonal/>
    </border>
    <border>
      <left style="thin">
        <color rgb="FF442F65"/>
      </left>
      <right style="thin">
        <color rgb="FFF8F9FA"/>
      </right>
      <top style="thin">
        <color rgb="FFF8F9FA"/>
      </top>
      <bottom style="thin">
        <color rgb="FF442F65"/>
      </bottom>
      <diagonal/>
    </border>
    <border>
      <left style="thin">
        <color rgb="FFF8F9FA"/>
      </left>
      <right style="thin">
        <color rgb="FFF8F9FA"/>
      </right>
      <top style="thin">
        <color rgb="FFF8F9FA"/>
      </top>
      <bottom style="thin">
        <color rgb="FF442F65"/>
      </bottom>
      <diagonal/>
    </border>
    <border>
      <left style="thin">
        <color rgb="FFF8F9FA"/>
      </left>
      <right style="thin">
        <color rgb="FF442F65"/>
      </right>
      <top style="thin">
        <color rgb="FFF8F9FA"/>
      </top>
      <bottom style="thin">
        <color rgb="FF442F65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rgb="FF442F65"/>
      </left>
      <right style="thin">
        <color rgb="FF5B3F86"/>
      </right>
      <top style="thin">
        <color rgb="FF442F65"/>
      </top>
      <bottom/>
      <diagonal/>
    </border>
    <border>
      <left style="thin">
        <color rgb="FF5B3F86"/>
      </left>
      <right style="thin">
        <color rgb="FF5B3F86"/>
      </right>
      <top style="thin">
        <color rgb="FF442F65"/>
      </top>
      <bottom/>
      <diagonal/>
    </border>
    <border>
      <left style="thin">
        <color rgb="FF442F65"/>
      </left>
      <right style="thin">
        <color rgb="FFFFFFFF"/>
      </right>
      <top/>
      <bottom style="thin">
        <color rgb="FFFFFFFF"/>
      </bottom>
      <diagonal/>
    </border>
    <border>
      <left style="thin">
        <color rgb="FFFFFFFF"/>
      </left>
      <right style="thin">
        <color rgb="FFFFFFFF"/>
      </right>
      <top/>
      <bottom style="thin">
        <color rgb="FFFFFFFF"/>
      </bottom>
      <diagonal/>
    </border>
    <border>
      <left style="thin">
        <color rgb="FF442F65"/>
      </left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F8F9FA"/>
      </left>
      <right style="thin">
        <color rgb="FFF8F9FA"/>
      </right>
      <top style="thin">
        <color rgb="FFF8F9FA"/>
      </top>
      <bottom/>
      <diagonal/>
    </border>
    <border>
      <left style="thin">
        <color rgb="FFFFFFFF"/>
      </left>
      <right/>
      <top/>
      <bottom style="thin">
        <color rgb="FFFFFFFF"/>
      </bottom>
      <diagonal/>
    </border>
    <border>
      <left style="thin">
        <color rgb="FFF8F9FA"/>
      </left>
      <right/>
      <top style="thin">
        <color rgb="FFF8F9FA"/>
      </top>
      <bottom style="thin">
        <color rgb="FFF8F9FA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/>
      <top style="thin">
        <color rgb="FFFFFFFF"/>
      </top>
      <bottom/>
      <diagonal/>
    </border>
    <border>
      <left style="thin">
        <color rgb="FF5B3F86"/>
      </left>
      <right/>
      <top style="thin">
        <color rgb="FF442F65"/>
      </top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1" fillId="0" borderId="1" xfId="0" applyFont="1" applyBorder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164" fontId="1" fillId="0" borderId="4" xfId="0" applyNumberFormat="1" applyFont="1" applyBorder="1" applyAlignment="1">
      <alignment vertical="center"/>
    </xf>
    <xf numFmtId="0" fontId="1" fillId="0" borderId="5" xfId="0" applyFont="1" applyBorder="1" applyAlignment="1">
      <alignment vertical="center"/>
    </xf>
    <xf numFmtId="0" fontId="1" fillId="0" borderId="6" xfId="0" applyFont="1" applyBorder="1" applyAlignment="1">
      <alignment vertical="center"/>
    </xf>
    <xf numFmtId="164" fontId="1" fillId="0" borderId="7" xfId="0" applyNumberFormat="1" applyFont="1" applyBorder="1" applyAlignment="1">
      <alignment vertical="center"/>
    </xf>
    <xf numFmtId="0" fontId="1" fillId="0" borderId="8" xfId="0" applyFont="1" applyBorder="1" applyAlignment="1">
      <alignment vertical="center"/>
    </xf>
    <xf numFmtId="0" fontId="1" fillId="0" borderId="9" xfId="0" applyFont="1" applyBorder="1" applyAlignment="1">
      <alignment vertical="center"/>
    </xf>
    <xf numFmtId="164" fontId="1" fillId="0" borderId="10" xfId="0" applyNumberFormat="1" applyFont="1" applyBorder="1" applyAlignment="1">
      <alignment vertical="center"/>
    </xf>
    <xf numFmtId="0" fontId="1" fillId="0" borderId="11" xfId="0" applyFont="1" applyBorder="1" applyAlignment="1">
      <alignment vertical="center"/>
    </xf>
    <xf numFmtId="0" fontId="1" fillId="0" borderId="12" xfId="0" applyFont="1" applyBorder="1" applyAlignment="1">
      <alignment vertical="center"/>
    </xf>
    <xf numFmtId="0" fontId="0" fillId="0" borderId="13" xfId="0" applyBorder="1"/>
    <xf numFmtId="0" fontId="3" fillId="0" borderId="14" xfId="0" applyFont="1" applyBorder="1" applyAlignment="1">
      <alignment horizontal="centerContinuous"/>
    </xf>
    <xf numFmtId="164" fontId="1" fillId="2" borderId="4" xfId="0" applyNumberFormat="1" applyFont="1" applyFill="1" applyBorder="1" applyAlignment="1">
      <alignment vertical="center"/>
    </xf>
    <xf numFmtId="164" fontId="1" fillId="3" borderId="7" xfId="0" applyNumberFormat="1" applyFont="1" applyFill="1" applyBorder="1" applyAlignment="1">
      <alignment vertical="center"/>
    </xf>
    <xf numFmtId="0" fontId="1" fillId="2" borderId="5" xfId="0" applyFont="1" applyFill="1" applyBorder="1" applyAlignment="1">
      <alignment vertical="center"/>
    </xf>
    <xf numFmtId="0" fontId="1" fillId="3" borderId="8" xfId="0" applyFont="1" applyFill="1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15" xfId="0" applyFont="1" applyBorder="1" applyAlignment="1">
      <alignment horizontal="left" vertical="center"/>
    </xf>
    <xf numFmtId="0" fontId="1" fillId="0" borderId="16" xfId="0" applyFont="1" applyBorder="1" applyAlignment="1">
      <alignment horizontal="left" vertical="center"/>
    </xf>
    <xf numFmtId="164" fontId="1" fillId="2" borderId="17" xfId="0" applyNumberFormat="1" applyFont="1" applyFill="1" applyBorder="1" applyAlignment="1">
      <alignment vertical="center"/>
    </xf>
    <xf numFmtId="0" fontId="1" fillId="2" borderId="18" xfId="0" applyFont="1" applyFill="1" applyBorder="1" applyAlignment="1">
      <alignment vertical="center"/>
    </xf>
    <xf numFmtId="164" fontId="1" fillId="0" borderId="0" xfId="0" applyNumberFormat="1" applyFont="1" applyAlignment="1">
      <alignment vertical="center"/>
    </xf>
    <xf numFmtId="164" fontId="1" fillId="2" borderId="19" xfId="0" applyNumberFormat="1" applyFont="1" applyFill="1" applyBorder="1" applyAlignment="1">
      <alignment vertical="center"/>
    </xf>
    <xf numFmtId="0" fontId="1" fillId="2" borderId="20" xfId="0" applyFont="1" applyFill="1" applyBorder="1" applyAlignment="1">
      <alignment vertical="center"/>
    </xf>
    <xf numFmtId="164" fontId="1" fillId="3" borderId="0" xfId="0" applyNumberFormat="1" applyFont="1" applyFill="1" applyAlignment="1">
      <alignment vertical="center"/>
    </xf>
    <xf numFmtId="0" fontId="1" fillId="3" borderId="0" xfId="0" applyFont="1" applyFill="1" applyAlignment="1">
      <alignment vertical="center"/>
    </xf>
    <xf numFmtId="0" fontId="1" fillId="0" borderId="16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2" borderId="18" xfId="0" applyFont="1" applyFill="1" applyBorder="1" applyAlignment="1">
      <alignment horizontal="center" vertical="center"/>
    </xf>
    <xf numFmtId="0" fontId="1" fillId="3" borderId="8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0" fillId="2" borderId="0" xfId="0" applyFill="1" applyAlignment="1">
      <alignment horizontal="center"/>
    </xf>
    <xf numFmtId="0" fontId="1" fillId="3" borderId="21" xfId="0" applyFont="1" applyFill="1" applyBorder="1" applyAlignment="1">
      <alignment horizontal="center" vertical="center"/>
    </xf>
    <xf numFmtId="0" fontId="1" fillId="2" borderId="20" xfId="0" applyFont="1" applyFill="1" applyBorder="1" applyAlignment="1">
      <alignment horizontal="center" vertical="center"/>
    </xf>
    <xf numFmtId="0" fontId="1" fillId="3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0" borderId="26" xfId="0" applyFont="1" applyBorder="1" applyAlignment="1">
      <alignment horizontal="center" vertical="center"/>
    </xf>
    <xf numFmtId="0" fontId="1" fillId="2" borderId="22" xfId="0" applyFont="1" applyFill="1" applyBorder="1" applyAlignment="1">
      <alignment horizontal="center" vertical="center"/>
    </xf>
    <xf numFmtId="0" fontId="1" fillId="3" borderId="23" xfId="0" applyFont="1" applyFill="1" applyBorder="1" applyAlignment="1">
      <alignment horizontal="center" vertical="center"/>
    </xf>
    <xf numFmtId="0" fontId="1" fillId="2" borderId="24" xfId="0" applyFont="1" applyFill="1" applyBorder="1" applyAlignment="1">
      <alignment horizontal="center" vertical="center"/>
    </xf>
    <xf numFmtId="0" fontId="1" fillId="2" borderId="25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2" fontId="0" fillId="0" borderId="0" xfId="0" applyNumberFormat="1"/>
    <xf numFmtId="9" fontId="0" fillId="0" borderId="0" xfId="0" applyNumberFormat="1"/>
  </cellXfs>
  <cellStyles count="1">
    <cellStyle name="Normal" xfId="0" builtinId="0"/>
  </cellStyles>
  <dxfs count="22">
    <dxf>
      <numFmt numFmtId="0" formatCode="General"/>
      <alignment horizontal="center" vertical="bottom" textRotation="0" wrapText="0" indent="0" justifyLastLine="0" shrinkToFit="0" readingOrder="0"/>
    </dxf>
    <dxf>
      <alignment horizontal="center" textRotation="0" wrapText="0" indent="0" justifyLastLine="0" shrinkToFit="0" readingOrder="0"/>
    </dxf>
    <dxf>
      <alignment horizontal="center" textRotation="0" wrapText="0" indent="0" justifyLastLine="0" shrinkToFit="0" readingOrder="0"/>
    </dxf>
    <dxf>
      <alignment horizontal="center" textRotation="0" wrapText="0" indent="0" justifyLastLine="0" shrinkToFit="0" readingOrder="0"/>
    </dxf>
    <dxf>
      <alignment horizontal="center" textRotation="0" wrapText="0" indent="0" justifyLastLine="0" shrinkToFit="0" readingOrder="0"/>
    </dxf>
    <dxf>
      <alignment horizontal="center" textRotation="0" wrapText="0" indent="0" justifyLastLine="0" shrinkToFit="0" readingOrder="0"/>
    </dxf>
    <dxf>
      <alignment horizontal="center" textRotation="0" wrapText="0" indent="0" justifyLastLine="0" shrinkToFit="0" readingOrder="0"/>
    </dxf>
    <dxf>
      <alignment horizontal="center" textRotation="0" wrapText="0" indent="0" justifyLastLine="0" shrinkToFit="0" readingOrder="0"/>
    </dxf>
    <dxf>
      <alignment horizontal="center" textRotation="0" wrapText="0" indent="0" justifyLastLine="0" shrinkToFit="0" readingOrder="0"/>
    </dxf>
    <dxf>
      <alignment horizontal="center" textRotation="0" wrapText="0" indent="0" justifyLastLine="0" shrinkToFit="0" readingOrder="0"/>
    </dxf>
    <dxf>
      <alignment horizontal="center" textRotation="0" wrapText="0" indent="0" justifyLastLine="0" shrinkToFit="0" readingOrder="0"/>
    </dxf>
    <dxf>
      <alignment horizontal="center" textRotation="0" wrapText="0" indent="0" justifyLastLine="0" shrinkToFit="0" readingOrder="0"/>
    </dxf>
    <dxf>
      <alignment horizontal="center" textRotation="0" wrapText="0" indent="0" justifyLastLine="0" shrinkToFit="0" readingOrder="0"/>
    </dxf>
    <dxf>
      <fill>
        <patternFill patternType="solid">
          <fgColor rgb="FFF8F9FA"/>
          <bgColor rgb="FFF8F9FA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5B3F86"/>
          <bgColor rgb="FF5B3F86"/>
        </patternFill>
      </fill>
    </dxf>
    <dxf>
      <fill>
        <patternFill patternType="solid">
          <fgColor rgb="FFF8F9FA"/>
          <bgColor rgb="FFF8F9FA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5B3F86"/>
          <bgColor rgb="FF5B3F86"/>
        </patternFill>
      </fill>
    </dxf>
    <dxf>
      <fill>
        <patternFill patternType="solid">
          <fgColor rgb="FFF8F9FA"/>
          <bgColor rgb="FFF8F9FA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5B3F86"/>
          <bgColor rgb="FF5B3F86"/>
        </patternFill>
      </fill>
    </dxf>
  </dxfs>
  <tableStyles count="3">
    <tableStyle name="Evaluasi Kegiatan-style" pivot="0" count="3" xr9:uid="{00000000-0011-0000-FFFF-FFFF00000000}">
      <tableStyleElement type="headerRow" dxfId="21"/>
      <tableStyleElement type="firstRowStripe" dxfId="20"/>
      <tableStyleElement type="secondRowStripe" dxfId="19"/>
    </tableStyle>
    <tableStyle name="Pre Test-style" pivot="0" count="3" xr9:uid="{00000000-0011-0000-FFFF-FFFF01000000}">
      <tableStyleElement type="headerRow" dxfId="18"/>
      <tableStyleElement type="firstRowStripe" dxfId="17"/>
      <tableStyleElement type="secondRowStripe" dxfId="16"/>
    </tableStyle>
    <tableStyle name="POST test-style" pivot="0" count="3" xr9:uid="{00000000-0011-0000-FFFF-FFFF02000000}">
      <tableStyleElement type="headerRow" dxfId="15"/>
      <tableStyleElement type="firstRowStripe" dxfId="14"/>
      <tableStyleElement type="secondRowStripe" dxfId="13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Form_Responses3" displayName="Form_Responses3" ref="A1:O5">
  <tableColumns count="15">
    <tableColumn id="1" xr3:uid="{00000000-0010-0000-0000-000001000000}" name="Timestamp"/>
    <tableColumn id="2" xr3:uid="{00000000-0010-0000-0000-000002000000}" name="Nama"/>
    <tableColumn id="3" xr3:uid="{00000000-0010-0000-0000-000003000000}" name="Pertanyaan 1" dataDxfId="12"/>
    <tableColumn id="4" xr3:uid="{00000000-0010-0000-0000-000004000000}" name="Pertanyaan 2" dataDxfId="11"/>
    <tableColumn id="5" xr3:uid="{00000000-0010-0000-0000-000005000000}" name="Pertanyaan 3" dataDxfId="10"/>
    <tableColumn id="6" xr3:uid="{00000000-0010-0000-0000-000006000000}" name="Pertanyaan 4" dataDxfId="9"/>
    <tableColumn id="7" xr3:uid="{00000000-0010-0000-0000-000007000000}" name="Pertanyaan 5" dataDxfId="8"/>
    <tableColumn id="8" xr3:uid="{00000000-0010-0000-0000-000008000000}" name="Pertanyaan 6" dataDxfId="7"/>
    <tableColumn id="9" xr3:uid="{00000000-0010-0000-0000-000009000000}" name="Pertanyaan 7" dataDxfId="6"/>
    <tableColumn id="10" xr3:uid="{00000000-0010-0000-0000-00000A000000}" name="Pertanyaan 8" dataDxfId="5"/>
    <tableColumn id="11" xr3:uid="{00000000-0010-0000-0000-00000B000000}" name="Pertanyaan 9" dataDxfId="4"/>
    <tableColumn id="12" xr3:uid="{00000000-0010-0000-0000-00000C000000}" name="Pertanyaan 10" dataDxfId="3"/>
    <tableColumn id="13" xr3:uid="{00000000-0010-0000-0000-00000D000000}" name="Pertanyaan 11" dataDxfId="2"/>
    <tableColumn id="14" xr3:uid="{00000000-0010-0000-0000-00000E000000}" name="Pertanyaan 12" dataDxfId="1"/>
    <tableColumn id="15" xr3:uid="{256A92F7-E319-4C16-A463-5F77F93BD2EB}" name="Jumlah" dataDxfId="0">
      <calculatedColumnFormula>SUM(C2:N2)</calculatedColumnFormula>
    </tableColumn>
  </tableColumns>
  <tableStyleInfo name="Evaluasi Kegiatan-style" showFirstColumn="1" showLastColumn="1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1000000}" name="Form_Responses2" displayName="Form_Responses2" ref="A1:W25">
  <tableColumns count="23">
    <tableColumn id="1" xr3:uid="{00000000-0010-0000-0100-000001000000}" name="Timestamp"/>
    <tableColumn id="2" xr3:uid="{00000000-0010-0000-0100-000002000000}" name="NAMA"/>
    <tableColumn id="3" xr3:uid="{00000000-0010-0000-0100-000003000000}" name="KELAS"/>
    <tableColumn id="4" xr3:uid="{00000000-0010-0000-0100-000004000000}" name="1"/>
    <tableColumn id="5" xr3:uid="{00000000-0010-0000-0100-000005000000}" name="2"/>
    <tableColumn id="6" xr3:uid="{00000000-0010-0000-0100-000006000000}" name="3"/>
    <tableColumn id="7" xr3:uid="{00000000-0010-0000-0100-000007000000}" name="4"/>
    <tableColumn id="8" xr3:uid="{00000000-0010-0000-0100-000008000000}" name="5"/>
    <tableColumn id="9" xr3:uid="{00000000-0010-0000-0100-000009000000}" name="6"/>
    <tableColumn id="10" xr3:uid="{00000000-0010-0000-0100-00000A000000}" name="7"/>
    <tableColumn id="11" xr3:uid="{00000000-0010-0000-0100-00000B000000}" name="8"/>
    <tableColumn id="12" xr3:uid="{00000000-0010-0000-0100-00000C000000}" name="9"/>
    <tableColumn id="13" xr3:uid="{00000000-0010-0000-0100-00000D000000}" name="10"/>
    <tableColumn id="14" xr3:uid="{00000000-0010-0000-0100-00000E000000}" name="11"/>
    <tableColumn id="15" xr3:uid="{00000000-0010-0000-0100-00000F000000}" name="12"/>
    <tableColumn id="16" xr3:uid="{00000000-0010-0000-0100-000010000000}" name="13"/>
    <tableColumn id="17" xr3:uid="{00000000-0010-0000-0100-000011000000}" name="14"/>
    <tableColumn id="18" xr3:uid="{00000000-0010-0000-0100-000012000000}" name="15"/>
    <tableColumn id="19" xr3:uid="{00000000-0010-0000-0100-000013000000}" name="16"/>
    <tableColumn id="20" xr3:uid="{00000000-0010-0000-0100-000014000000}" name="17"/>
    <tableColumn id="21" xr3:uid="{00000000-0010-0000-0100-000015000000}" name="18"/>
    <tableColumn id="22" xr3:uid="{00000000-0010-0000-0100-000016000000}" name="19"/>
    <tableColumn id="23" xr3:uid="{00000000-0010-0000-0100-000017000000}" name="20"/>
  </tableColumns>
  <tableStyleInfo name="Pre Test-style" showFirstColumn="1" showLastColumn="1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2000000}" name="Form_Responses1" displayName="Form_Responses1" ref="A1:W25">
  <tableColumns count="23">
    <tableColumn id="1" xr3:uid="{00000000-0010-0000-0200-000001000000}" name="Timestamp"/>
    <tableColumn id="2" xr3:uid="{00000000-0010-0000-0200-000002000000}" name="NAMA"/>
    <tableColumn id="3" xr3:uid="{00000000-0010-0000-0200-000003000000}" name="KELAS"/>
    <tableColumn id="4" xr3:uid="{00000000-0010-0000-0200-000004000000}" name="1"/>
    <tableColumn id="5" xr3:uid="{00000000-0010-0000-0200-000005000000}" name="2"/>
    <tableColumn id="6" xr3:uid="{00000000-0010-0000-0200-000006000000}" name="3"/>
    <tableColumn id="7" xr3:uid="{00000000-0010-0000-0200-000007000000}" name="4"/>
    <tableColumn id="8" xr3:uid="{00000000-0010-0000-0200-000008000000}" name="5"/>
    <tableColumn id="9" xr3:uid="{00000000-0010-0000-0200-000009000000}" name="6"/>
    <tableColumn id="10" xr3:uid="{00000000-0010-0000-0200-00000A000000}" name="7"/>
    <tableColumn id="11" xr3:uid="{00000000-0010-0000-0200-00000B000000}" name="8"/>
    <tableColumn id="12" xr3:uid="{00000000-0010-0000-0200-00000C000000}" name="9"/>
    <tableColumn id="13" xr3:uid="{00000000-0010-0000-0200-00000D000000}" name="10"/>
    <tableColumn id="14" xr3:uid="{00000000-0010-0000-0200-00000E000000}" name="11"/>
    <tableColumn id="15" xr3:uid="{00000000-0010-0000-0200-00000F000000}" name="12"/>
    <tableColumn id="16" xr3:uid="{00000000-0010-0000-0200-000010000000}" name="13"/>
    <tableColumn id="17" xr3:uid="{00000000-0010-0000-0200-000011000000}" name="14"/>
    <tableColumn id="18" xr3:uid="{00000000-0010-0000-0200-000012000000}" name="15"/>
    <tableColumn id="19" xr3:uid="{00000000-0010-0000-0200-000013000000}" name="16"/>
    <tableColumn id="20" xr3:uid="{00000000-0010-0000-0200-000014000000}" name="17"/>
    <tableColumn id="21" xr3:uid="{00000000-0010-0000-0200-000015000000}" name="18"/>
    <tableColumn id="22" xr3:uid="{00000000-0010-0000-0200-000016000000}" name="19"/>
    <tableColumn id="23" xr3:uid="{00000000-0010-0000-0200-000017000000}" name="20"/>
  </tableColumns>
  <tableStyleInfo name="POST test-style" showFirstColumn="1" showLastColumn="1" showRowStripes="1" showColumnStripes="0"/>
</table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S30"/>
  <sheetViews>
    <sheetView topLeftCell="L1" workbookViewId="0">
      <pane ySplit="1" topLeftCell="A2" activePane="bottomLeft" state="frozen"/>
      <selection pane="bottomLeft" activeCell="P29" sqref="P29"/>
    </sheetView>
  </sheetViews>
  <sheetFormatPr defaultColWidth="12.6328125" defaultRowHeight="15.75" customHeight="1" x14ac:dyDescent="0.25"/>
  <cols>
    <col min="1" max="14" width="18.90625" customWidth="1"/>
    <col min="15" max="15" width="18.90625" style="44" customWidth="1"/>
    <col min="16" max="20" width="18.90625" customWidth="1"/>
  </cols>
  <sheetData>
    <row r="1" spans="1:19" ht="15.75" customHeight="1" x14ac:dyDescent="0.25">
      <c r="A1" s="20" t="s">
        <v>0</v>
      </c>
      <c r="B1" s="21" t="s">
        <v>1</v>
      </c>
      <c r="C1" s="29" t="s">
        <v>92</v>
      </c>
      <c r="D1" s="29" t="s">
        <v>93</v>
      </c>
      <c r="E1" s="29" t="s">
        <v>94</v>
      </c>
      <c r="F1" s="29" t="s">
        <v>95</v>
      </c>
      <c r="G1" s="29" t="s">
        <v>96</v>
      </c>
      <c r="H1" s="29" t="s">
        <v>97</v>
      </c>
      <c r="I1" s="29" t="s">
        <v>98</v>
      </c>
      <c r="J1" s="29" t="s">
        <v>99</v>
      </c>
      <c r="K1" s="29" t="s">
        <v>100</v>
      </c>
      <c r="L1" s="29" t="s">
        <v>101</v>
      </c>
      <c r="M1" s="29" t="s">
        <v>102</v>
      </c>
      <c r="N1" s="39" t="s">
        <v>103</v>
      </c>
      <c r="O1" s="44" t="s">
        <v>104</v>
      </c>
    </row>
    <row r="2" spans="1:19" ht="15.75" customHeight="1" x14ac:dyDescent="0.25">
      <c r="A2" s="24">
        <v>45636.429200706014</v>
      </c>
      <c r="B2" s="19" t="s">
        <v>14</v>
      </c>
      <c r="C2" s="30">
        <v>2</v>
      </c>
      <c r="D2" s="30">
        <v>3</v>
      </c>
      <c r="E2" s="30">
        <v>3</v>
      </c>
      <c r="F2" s="30">
        <v>2</v>
      </c>
      <c r="G2" s="30">
        <v>3</v>
      </c>
      <c r="H2" s="30">
        <v>3</v>
      </c>
      <c r="I2" s="30">
        <v>2</v>
      </c>
      <c r="J2" s="30">
        <v>3</v>
      </c>
      <c r="K2" s="30">
        <v>3</v>
      </c>
      <c r="L2" s="30">
        <v>3</v>
      </c>
      <c r="M2" s="30">
        <v>3</v>
      </c>
      <c r="N2" s="30">
        <v>2</v>
      </c>
      <c r="O2" s="44">
        <f t="shared" ref="O2:O5" si="0">SUM(C2:N2)</f>
        <v>32</v>
      </c>
    </row>
    <row r="3" spans="1:19" ht="15.75" customHeight="1" x14ac:dyDescent="0.25">
      <c r="A3" s="24">
        <v>45636.430106631946</v>
      </c>
      <c r="B3" s="19" t="s">
        <v>15</v>
      </c>
      <c r="C3" s="30">
        <v>3</v>
      </c>
      <c r="D3" s="30">
        <v>3</v>
      </c>
      <c r="E3" s="30">
        <v>3</v>
      </c>
      <c r="F3" s="30">
        <v>3</v>
      </c>
      <c r="G3" s="30">
        <v>3</v>
      </c>
      <c r="H3" s="30">
        <v>3</v>
      </c>
      <c r="I3" s="30">
        <v>3</v>
      </c>
      <c r="J3" s="30">
        <v>3</v>
      </c>
      <c r="K3" s="30">
        <v>3</v>
      </c>
      <c r="L3" s="30">
        <v>3</v>
      </c>
      <c r="M3" s="30">
        <v>3</v>
      </c>
      <c r="N3" s="30">
        <v>3</v>
      </c>
      <c r="O3" s="44">
        <f t="shared" si="0"/>
        <v>36</v>
      </c>
    </row>
    <row r="4" spans="1:19" ht="15.75" customHeight="1" x14ac:dyDescent="0.25">
      <c r="A4" s="24">
        <v>45636.430841967594</v>
      </c>
      <c r="B4" s="19" t="s">
        <v>16</v>
      </c>
      <c r="C4" s="30">
        <v>3</v>
      </c>
      <c r="D4" s="30">
        <v>3</v>
      </c>
      <c r="E4" s="30">
        <v>3</v>
      </c>
      <c r="F4" s="30">
        <v>2</v>
      </c>
      <c r="G4" s="30">
        <v>3</v>
      </c>
      <c r="H4" s="30">
        <v>3</v>
      </c>
      <c r="I4" s="30">
        <v>3</v>
      </c>
      <c r="J4" s="30">
        <v>2</v>
      </c>
      <c r="K4" s="30">
        <v>2</v>
      </c>
      <c r="L4" s="30">
        <v>3</v>
      </c>
      <c r="M4" s="30">
        <v>3</v>
      </c>
      <c r="N4" s="30">
        <v>2</v>
      </c>
      <c r="O4" s="44">
        <f t="shared" si="0"/>
        <v>32</v>
      </c>
    </row>
    <row r="5" spans="1:19" ht="15.75" customHeight="1" x14ac:dyDescent="0.25">
      <c r="A5" s="24">
        <v>45636.431403796298</v>
      </c>
      <c r="B5" s="19" t="s">
        <v>17</v>
      </c>
      <c r="C5" s="30">
        <v>3</v>
      </c>
      <c r="D5" s="30">
        <v>3</v>
      </c>
      <c r="E5" s="30">
        <v>3</v>
      </c>
      <c r="F5" s="30">
        <v>3</v>
      </c>
      <c r="G5" s="30">
        <v>2</v>
      </c>
      <c r="H5" s="30">
        <v>3</v>
      </c>
      <c r="I5" s="30">
        <v>2</v>
      </c>
      <c r="J5" s="30">
        <v>2</v>
      </c>
      <c r="K5" s="30">
        <v>3</v>
      </c>
      <c r="L5" s="30">
        <v>3</v>
      </c>
      <c r="M5" s="30">
        <v>3</v>
      </c>
      <c r="N5" s="30">
        <v>2</v>
      </c>
      <c r="O5" s="44">
        <f t="shared" si="0"/>
        <v>32</v>
      </c>
    </row>
    <row r="6" spans="1:19" ht="15.75" customHeight="1" x14ac:dyDescent="0.25">
      <c r="A6" s="22">
        <v>45636.416650046296</v>
      </c>
      <c r="B6" s="23" t="s">
        <v>28</v>
      </c>
      <c r="C6" s="31">
        <v>3</v>
      </c>
      <c r="D6" s="31">
        <v>2</v>
      </c>
      <c r="E6" s="31">
        <v>2</v>
      </c>
      <c r="F6" s="31">
        <v>2</v>
      </c>
      <c r="G6" s="31">
        <v>3</v>
      </c>
      <c r="H6" s="31">
        <v>3</v>
      </c>
      <c r="I6" s="31">
        <v>2</v>
      </c>
      <c r="J6" s="31">
        <v>3</v>
      </c>
      <c r="K6" s="31">
        <v>3</v>
      </c>
      <c r="L6" s="31">
        <v>3</v>
      </c>
      <c r="M6" s="31">
        <v>3</v>
      </c>
      <c r="N6" s="40">
        <v>3</v>
      </c>
      <c r="O6" s="44">
        <f>SUM(C6:N6)</f>
        <v>32</v>
      </c>
    </row>
    <row r="7" spans="1:19" ht="15.75" customHeight="1" x14ac:dyDescent="0.25">
      <c r="A7" s="16">
        <v>45636.417186932871</v>
      </c>
      <c r="B7" s="18" t="s">
        <v>31</v>
      </c>
      <c r="C7" s="32">
        <v>2</v>
      </c>
      <c r="D7" s="32">
        <v>2</v>
      </c>
      <c r="E7" s="32">
        <v>3</v>
      </c>
      <c r="F7" s="32">
        <v>3</v>
      </c>
      <c r="G7" s="32">
        <v>3</v>
      </c>
      <c r="H7" s="32">
        <v>3</v>
      </c>
      <c r="I7" s="32">
        <v>3</v>
      </c>
      <c r="J7" s="32">
        <v>3</v>
      </c>
      <c r="K7" s="32">
        <v>3</v>
      </c>
      <c r="L7" s="32">
        <v>3</v>
      </c>
      <c r="M7" s="32">
        <v>3</v>
      </c>
      <c r="N7" s="41">
        <v>3</v>
      </c>
      <c r="O7" s="44">
        <f t="shared" ref="O7:O29" si="1">SUM(C7:N7)</f>
        <v>34</v>
      </c>
    </row>
    <row r="8" spans="1:19" ht="15.75" customHeight="1" x14ac:dyDescent="0.25">
      <c r="A8" s="15">
        <v>45636.41743548611</v>
      </c>
      <c r="B8" s="17" t="s">
        <v>32</v>
      </c>
      <c r="C8" s="33">
        <v>3</v>
      </c>
      <c r="D8" s="33">
        <v>2</v>
      </c>
      <c r="E8" s="33">
        <v>3</v>
      </c>
      <c r="F8" s="33">
        <v>2</v>
      </c>
      <c r="G8" s="33">
        <v>3</v>
      </c>
      <c r="H8" s="33">
        <v>3</v>
      </c>
      <c r="I8" s="33">
        <v>3</v>
      </c>
      <c r="J8" s="33">
        <v>2</v>
      </c>
      <c r="K8" s="33">
        <v>2</v>
      </c>
      <c r="L8" s="33">
        <v>3</v>
      </c>
      <c r="M8" s="33">
        <v>3</v>
      </c>
      <c r="N8" s="42">
        <v>3</v>
      </c>
      <c r="O8" s="44">
        <f t="shared" si="1"/>
        <v>32</v>
      </c>
    </row>
    <row r="9" spans="1:19" ht="15.75" customHeight="1" x14ac:dyDescent="0.25">
      <c r="A9" s="16">
        <v>45636.418113437496</v>
      </c>
      <c r="B9" s="18" t="s">
        <v>33</v>
      </c>
      <c r="C9" s="32">
        <v>2</v>
      </c>
      <c r="D9" s="32">
        <v>3</v>
      </c>
      <c r="E9" s="32">
        <v>3</v>
      </c>
      <c r="F9" s="32">
        <v>3</v>
      </c>
      <c r="G9" s="32">
        <v>2</v>
      </c>
      <c r="H9" s="32">
        <v>3</v>
      </c>
      <c r="I9" s="32">
        <v>2</v>
      </c>
      <c r="J9" s="32">
        <v>2</v>
      </c>
      <c r="K9" s="32">
        <v>3</v>
      </c>
      <c r="L9" s="32">
        <v>3</v>
      </c>
      <c r="M9" s="32">
        <v>3</v>
      </c>
      <c r="N9" s="41">
        <v>3</v>
      </c>
      <c r="O9" s="44">
        <f t="shared" si="1"/>
        <v>32</v>
      </c>
    </row>
    <row r="10" spans="1:19" ht="15.75" customHeight="1" x14ac:dyDescent="0.25">
      <c r="A10" s="15">
        <v>45636.418427002311</v>
      </c>
      <c r="B10" s="17" t="s">
        <v>34</v>
      </c>
      <c r="C10" s="33">
        <v>3</v>
      </c>
      <c r="D10" s="33">
        <v>3</v>
      </c>
      <c r="E10" s="33">
        <v>3</v>
      </c>
      <c r="F10" s="33">
        <v>2</v>
      </c>
      <c r="G10" s="33">
        <v>3</v>
      </c>
      <c r="H10" s="33">
        <v>3</v>
      </c>
      <c r="I10" s="33">
        <v>2</v>
      </c>
      <c r="J10" s="33">
        <v>3</v>
      </c>
      <c r="K10" s="33">
        <v>3</v>
      </c>
      <c r="L10" s="33">
        <v>3</v>
      </c>
      <c r="M10" s="33">
        <v>3</v>
      </c>
      <c r="N10" s="42">
        <v>3</v>
      </c>
      <c r="O10" s="44">
        <f t="shared" si="1"/>
        <v>34</v>
      </c>
    </row>
    <row r="11" spans="1:19" ht="15.75" customHeight="1" x14ac:dyDescent="0.25">
      <c r="A11" s="16">
        <v>45636.418697511574</v>
      </c>
      <c r="B11" s="18" t="s">
        <v>35</v>
      </c>
      <c r="C11" s="32">
        <v>3</v>
      </c>
      <c r="D11" s="32">
        <v>3</v>
      </c>
      <c r="E11" s="33">
        <v>3</v>
      </c>
      <c r="F11" s="32">
        <v>3</v>
      </c>
      <c r="G11" s="32">
        <v>3</v>
      </c>
      <c r="H11" s="32">
        <v>3</v>
      </c>
      <c r="I11" s="32">
        <v>3</v>
      </c>
      <c r="J11" s="32">
        <v>3</v>
      </c>
      <c r="K11" s="32">
        <v>3</v>
      </c>
      <c r="L11" s="32">
        <v>3</v>
      </c>
      <c r="M11" s="32">
        <v>3</v>
      </c>
      <c r="N11" s="41">
        <v>3</v>
      </c>
      <c r="O11" s="44">
        <f t="shared" si="1"/>
        <v>36</v>
      </c>
    </row>
    <row r="12" spans="1:19" ht="15.75" customHeight="1" x14ac:dyDescent="0.25">
      <c r="A12" s="15">
        <v>45636.41914106482</v>
      </c>
      <c r="B12" s="17" t="s">
        <v>36</v>
      </c>
      <c r="C12" s="33">
        <v>3</v>
      </c>
      <c r="D12" s="33">
        <v>3</v>
      </c>
      <c r="E12" s="33">
        <v>3</v>
      </c>
      <c r="F12" s="33">
        <v>2</v>
      </c>
      <c r="G12" s="33">
        <v>3</v>
      </c>
      <c r="H12" s="33">
        <v>3</v>
      </c>
      <c r="I12" s="33">
        <v>3</v>
      </c>
      <c r="J12" s="33">
        <v>2</v>
      </c>
      <c r="K12" s="33">
        <v>2</v>
      </c>
      <c r="L12" s="33">
        <v>3</v>
      </c>
      <c r="M12" s="33">
        <v>3</v>
      </c>
      <c r="N12" s="42">
        <v>3</v>
      </c>
      <c r="O12" s="44">
        <f t="shared" si="1"/>
        <v>33</v>
      </c>
    </row>
    <row r="13" spans="1:19" ht="15.75" customHeight="1" x14ac:dyDescent="0.25">
      <c r="A13" s="16">
        <v>45636.41918513889</v>
      </c>
      <c r="B13" s="18" t="s">
        <v>37</v>
      </c>
      <c r="C13" s="32">
        <v>2</v>
      </c>
      <c r="D13" s="32">
        <v>3</v>
      </c>
      <c r="E13" s="33">
        <v>3</v>
      </c>
      <c r="F13" s="32">
        <v>3</v>
      </c>
      <c r="G13" s="32">
        <v>2</v>
      </c>
      <c r="H13" s="32">
        <v>3</v>
      </c>
      <c r="I13" s="32">
        <v>2</v>
      </c>
      <c r="J13" s="32">
        <v>2</v>
      </c>
      <c r="K13" s="32">
        <v>3</v>
      </c>
      <c r="L13" s="32">
        <v>3</v>
      </c>
      <c r="M13" s="32">
        <v>3</v>
      </c>
      <c r="N13" s="41">
        <v>3</v>
      </c>
      <c r="O13" s="44">
        <f t="shared" si="1"/>
        <v>32</v>
      </c>
    </row>
    <row r="14" spans="1:19" ht="15.75" customHeight="1" x14ac:dyDescent="0.25">
      <c r="A14" s="15">
        <v>45636.419586030097</v>
      </c>
      <c r="B14" s="17" t="s">
        <v>38</v>
      </c>
      <c r="C14" s="33">
        <v>3</v>
      </c>
      <c r="D14" s="33">
        <v>3</v>
      </c>
      <c r="E14" s="33">
        <v>3</v>
      </c>
      <c r="F14" s="33">
        <v>2</v>
      </c>
      <c r="G14" s="33">
        <v>3</v>
      </c>
      <c r="H14" s="33">
        <v>3</v>
      </c>
      <c r="I14" s="33">
        <v>2</v>
      </c>
      <c r="J14" s="33">
        <v>3</v>
      </c>
      <c r="K14" s="33">
        <v>3</v>
      </c>
      <c r="L14" s="33">
        <v>3</v>
      </c>
      <c r="M14" s="33">
        <v>3</v>
      </c>
      <c r="N14" s="42">
        <v>3</v>
      </c>
      <c r="O14" s="44">
        <f t="shared" si="1"/>
        <v>34</v>
      </c>
    </row>
    <row r="15" spans="1:19" ht="15.75" customHeight="1" thickBot="1" x14ac:dyDescent="0.3">
      <c r="A15" s="16">
        <v>45636.419814050925</v>
      </c>
      <c r="B15" s="18" t="s">
        <v>39</v>
      </c>
      <c r="C15" s="32">
        <v>3</v>
      </c>
      <c r="D15" s="33">
        <v>3</v>
      </c>
      <c r="E15" s="33">
        <v>3</v>
      </c>
      <c r="F15" s="32">
        <v>3</v>
      </c>
      <c r="G15" s="32">
        <v>3</v>
      </c>
      <c r="H15" s="32">
        <v>3</v>
      </c>
      <c r="I15" s="32">
        <v>3</v>
      </c>
      <c r="J15" s="32">
        <v>3</v>
      </c>
      <c r="K15" s="32">
        <v>3</v>
      </c>
      <c r="L15" s="32">
        <v>3</v>
      </c>
      <c r="M15" s="32">
        <v>3</v>
      </c>
      <c r="N15" s="41">
        <v>3</v>
      </c>
      <c r="O15" s="44">
        <f t="shared" si="1"/>
        <v>36</v>
      </c>
    </row>
    <row r="16" spans="1:19" ht="15.75" customHeight="1" x14ac:dyDescent="0.3">
      <c r="A16" s="15">
        <v>45636.420032858798</v>
      </c>
      <c r="B16" s="17" t="s">
        <v>40</v>
      </c>
      <c r="C16" s="33">
        <v>3</v>
      </c>
      <c r="D16" s="33">
        <v>3</v>
      </c>
      <c r="E16" s="33">
        <v>3</v>
      </c>
      <c r="F16" s="33">
        <v>2</v>
      </c>
      <c r="G16" s="33">
        <v>3</v>
      </c>
      <c r="H16" s="33">
        <v>3</v>
      </c>
      <c r="I16" s="33">
        <v>3</v>
      </c>
      <c r="J16" s="33">
        <v>2</v>
      </c>
      <c r="K16" s="33">
        <v>2</v>
      </c>
      <c r="L16" s="33">
        <v>3</v>
      </c>
      <c r="M16" s="33">
        <v>3</v>
      </c>
      <c r="N16" s="42">
        <v>3</v>
      </c>
      <c r="O16" s="44">
        <f t="shared" si="1"/>
        <v>33</v>
      </c>
      <c r="R16" s="14" t="s">
        <v>78</v>
      </c>
      <c r="S16" s="14"/>
    </row>
    <row r="17" spans="1:19" ht="15.75" customHeight="1" x14ac:dyDescent="0.25">
      <c r="A17" s="16">
        <v>45636.42045391204</v>
      </c>
      <c r="B17" s="18" t="s">
        <v>41</v>
      </c>
      <c r="C17" s="32">
        <v>3</v>
      </c>
      <c r="D17" s="33">
        <v>3</v>
      </c>
      <c r="E17" s="33">
        <v>3</v>
      </c>
      <c r="F17" s="32">
        <v>3</v>
      </c>
      <c r="G17" s="32">
        <v>2</v>
      </c>
      <c r="H17" s="32">
        <v>3</v>
      </c>
      <c r="I17" s="32">
        <v>2</v>
      </c>
      <c r="J17" s="32">
        <v>2</v>
      </c>
      <c r="K17" s="32">
        <v>3</v>
      </c>
      <c r="L17" s="32">
        <v>3</v>
      </c>
      <c r="M17" s="32">
        <v>3</v>
      </c>
      <c r="N17" s="41">
        <v>3</v>
      </c>
      <c r="O17" s="44">
        <f t="shared" si="1"/>
        <v>33</v>
      </c>
    </row>
    <row r="18" spans="1:19" ht="15.75" customHeight="1" x14ac:dyDescent="0.25">
      <c r="A18" s="15">
        <v>45636.420549351853</v>
      </c>
      <c r="B18" s="17" t="s">
        <v>42</v>
      </c>
      <c r="C18" s="33">
        <v>3</v>
      </c>
      <c r="D18" s="33">
        <v>3</v>
      </c>
      <c r="E18" s="33">
        <v>3</v>
      </c>
      <c r="F18" s="33">
        <v>2</v>
      </c>
      <c r="G18" s="33">
        <v>3</v>
      </c>
      <c r="H18" s="33">
        <v>3</v>
      </c>
      <c r="I18" s="33">
        <v>2</v>
      </c>
      <c r="J18" s="33">
        <v>3</v>
      </c>
      <c r="K18" s="33">
        <v>3</v>
      </c>
      <c r="L18" s="33">
        <v>3</v>
      </c>
      <c r="M18" s="33">
        <v>3</v>
      </c>
      <c r="N18" s="42">
        <v>3</v>
      </c>
      <c r="O18" s="44">
        <f t="shared" si="1"/>
        <v>34</v>
      </c>
      <c r="R18" t="s">
        <v>79</v>
      </c>
      <c r="S18">
        <v>33.5</v>
      </c>
    </row>
    <row r="19" spans="1:19" ht="15.75" customHeight="1" x14ac:dyDescent="0.25">
      <c r="A19" s="16">
        <v>45636.421040416666</v>
      </c>
      <c r="B19" s="18" t="s">
        <v>43</v>
      </c>
      <c r="C19" s="32">
        <v>3</v>
      </c>
      <c r="D19" s="33">
        <v>3</v>
      </c>
      <c r="E19" s="33">
        <v>3</v>
      </c>
      <c r="F19" s="32">
        <v>3</v>
      </c>
      <c r="G19" s="32">
        <v>3</v>
      </c>
      <c r="H19" s="32">
        <v>3</v>
      </c>
      <c r="I19" s="32">
        <v>3</v>
      </c>
      <c r="J19" s="32">
        <v>3</v>
      </c>
      <c r="K19" s="32">
        <v>3</v>
      </c>
      <c r="L19" s="32">
        <v>3</v>
      </c>
      <c r="M19" s="32">
        <v>3</v>
      </c>
      <c r="N19" s="41">
        <v>3</v>
      </c>
      <c r="O19" s="44">
        <f t="shared" si="1"/>
        <v>36</v>
      </c>
      <c r="R19" t="s">
        <v>80</v>
      </c>
      <c r="S19">
        <v>0.26477503678749648</v>
      </c>
    </row>
    <row r="20" spans="1:19" ht="15.75" customHeight="1" x14ac:dyDescent="0.25">
      <c r="A20" s="15">
        <v>45636.421326805561</v>
      </c>
      <c r="B20" s="17" t="s">
        <v>40</v>
      </c>
      <c r="C20" s="33">
        <v>3</v>
      </c>
      <c r="D20" s="33">
        <v>3</v>
      </c>
      <c r="E20" s="33">
        <v>3</v>
      </c>
      <c r="F20" s="33">
        <v>2</v>
      </c>
      <c r="G20" s="33">
        <v>3</v>
      </c>
      <c r="H20" s="33">
        <v>3</v>
      </c>
      <c r="I20" s="33">
        <v>3</v>
      </c>
      <c r="J20" s="33">
        <v>2</v>
      </c>
      <c r="K20" s="33">
        <v>2</v>
      </c>
      <c r="L20" s="33">
        <v>3</v>
      </c>
      <c r="M20" s="34">
        <v>3</v>
      </c>
      <c r="N20" s="42">
        <v>3</v>
      </c>
      <c r="O20" s="44">
        <f t="shared" si="1"/>
        <v>33</v>
      </c>
      <c r="R20" t="s">
        <v>81</v>
      </c>
      <c r="S20">
        <v>33</v>
      </c>
    </row>
    <row r="21" spans="1:19" ht="15.75" customHeight="1" x14ac:dyDescent="0.25">
      <c r="A21" s="16">
        <v>45636.421651701385</v>
      </c>
      <c r="B21" s="18" t="s">
        <v>44</v>
      </c>
      <c r="C21" s="32">
        <v>3</v>
      </c>
      <c r="D21" s="33">
        <v>3</v>
      </c>
      <c r="E21" s="33">
        <v>3</v>
      </c>
      <c r="F21" s="32">
        <v>3</v>
      </c>
      <c r="G21" s="32">
        <v>2</v>
      </c>
      <c r="H21" s="32">
        <v>3</v>
      </c>
      <c r="I21" s="32">
        <v>2</v>
      </c>
      <c r="J21" s="32">
        <v>2</v>
      </c>
      <c r="K21" s="32">
        <v>3</v>
      </c>
      <c r="L21" s="32">
        <v>3</v>
      </c>
      <c r="M21" s="32">
        <v>3</v>
      </c>
      <c r="N21" s="41">
        <v>3</v>
      </c>
      <c r="O21" s="44">
        <f t="shared" si="1"/>
        <v>33</v>
      </c>
      <c r="R21" t="s">
        <v>82</v>
      </c>
      <c r="S21">
        <v>32</v>
      </c>
    </row>
    <row r="22" spans="1:19" ht="15.75" customHeight="1" x14ac:dyDescent="0.25">
      <c r="A22" s="15">
        <v>45636.421957060185</v>
      </c>
      <c r="B22" s="17" t="s">
        <v>45</v>
      </c>
      <c r="C22" s="33">
        <v>3</v>
      </c>
      <c r="D22" s="33">
        <v>3</v>
      </c>
      <c r="E22" s="33">
        <v>3</v>
      </c>
      <c r="F22" s="33">
        <v>2</v>
      </c>
      <c r="G22" s="33">
        <v>3</v>
      </c>
      <c r="H22" s="33">
        <v>3</v>
      </c>
      <c r="I22" s="33">
        <v>2</v>
      </c>
      <c r="J22" s="33">
        <v>3</v>
      </c>
      <c r="K22" s="33">
        <v>3</v>
      </c>
      <c r="L22" s="33">
        <v>3</v>
      </c>
      <c r="M22" s="33">
        <v>3</v>
      </c>
      <c r="N22" s="42">
        <v>3</v>
      </c>
      <c r="O22" s="44">
        <f t="shared" si="1"/>
        <v>34</v>
      </c>
      <c r="R22" t="s">
        <v>83</v>
      </c>
      <c r="S22">
        <v>1.4010578014353881</v>
      </c>
    </row>
    <row r="23" spans="1:19" ht="15.75" customHeight="1" x14ac:dyDescent="0.25">
      <c r="A23" s="16">
        <v>45636.422394282403</v>
      </c>
      <c r="B23" s="18" t="s">
        <v>46</v>
      </c>
      <c r="C23" s="32">
        <v>3</v>
      </c>
      <c r="D23" s="33">
        <v>3</v>
      </c>
      <c r="E23" s="33">
        <v>3</v>
      </c>
      <c r="F23" s="32">
        <v>3</v>
      </c>
      <c r="G23" s="32">
        <v>3</v>
      </c>
      <c r="H23" s="32">
        <v>3</v>
      </c>
      <c r="I23" s="32">
        <v>3</v>
      </c>
      <c r="J23" s="32">
        <v>3</v>
      </c>
      <c r="K23" s="32">
        <v>3</v>
      </c>
      <c r="L23" s="32">
        <v>3</v>
      </c>
      <c r="M23" s="32">
        <v>3</v>
      </c>
      <c r="N23" s="41">
        <v>3</v>
      </c>
      <c r="O23" s="44">
        <f t="shared" si="1"/>
        <v>36</v>
      </c>
      <c r="R23" t="s">
        <v>84</v>
      </c>
      <c r="S23">
        <v>1.962962962962963</v>
      </c>
    </row>
    <row r="24" spans="1:19" ht="15.75" customHeight="1" x14ac:dyDescent="0.25">
      <c r="A24" s="15">
        <v>45636.4228749537</v>
      </c>
      <c r="B24" s="17" t="s">
        <v>47</v>
      </c>
      <c r="C24" s="32">
        <v>3</v>
      </c>
      <c r="D24" s="33">
        <v>3</v>
      </c>
      <c r="E24" s="33">
        <v>3</v>
      </c>
      <c r="F24" s="33">
        <v>2</v>
      </c>
      <c r="G24" s="33">
        <v>3</v>
      </c>
      <c r="H24" s="33">
        <v>3</v>
      </c>
      <c r="I24" s="33">
        <v>3</v>
      </c>
      <c r="J24" s="33">
        <v>2</v>
      </c>
      <c r="K24" s="33">
        <v>2</v>
      </c>
      <c r="L24" s="33">
        <v>3</v>
      </c>
      <c r="M24" s="33">
        <v>3</v>
      </c>
      <c r="N24" s="42">
        <v>3</v>
      </c>
      <c r="O24" s="44">
        <f t="shared" si="1"/>
        <v>33</v>
      </c>
      <c r="R24" t="s">
        <v>85</v>
      </c>
      <c r="S24">
        <v>-0.52182599884985192</v>
      </c>
    </row>
    <row r="25" spans="1:19" ht="15.75" customHeight="1" x14ac:dyDescent="0.25">
      <c r="A25" s="16">
        <v>45636.423171666669</v>
      </c>
      <c r="B25" s="18" t="s">
        <v>48</v>
      </c>
      <c r="C25" s="32">
        <v>3</v>
      </c>
      <c r="D25" s="33">
        <v>3</v>
      </c>
      <c r="E25" s="33">
        <v>3</v>
      </c>
      <c r="F25" s="32">
        <v>3</v>
      </c>
      <c r="G25" s="32">
        <v>2</v>
      </c>
      <c r="H25" s="32">
        <v>3</v>
      </c>
      <c r="I25" s="32">
        <v>2</v>
      </c>
      <c r="J25" s="32">
        <v>2</v>
      </c>
      <c r="K25" s="32">
        <v>3</v>
      </c>
      <c r="L25" s="32">
        <v>3</v>
      </c>
      <c r="M25" s="32">
        <v>3</v>
      </c>
      <c r="N25" s="41">
        <v>3</v>
      </c>
      <c r="O25" s="44">
        <f t="shared" si="1"/>
        <v>33</v>
      </c>
      <c r="R25" t="s">
        <v>86</v>
      </c>
      <c r="S25">
        <v>0.73964433814583364</v>
      </c>
    </row>
    <row r="26" spans="1:19" ht="15.75" customHeight="1" x14ac:dyDescent="0.25">
      <c r="A26" s="15">
        <v>45636.423273599532</v>
      </c>
      <c r="B26" s="17" t="s">
        <v>49</v>
      </c>
      <c r="C26" s="32">
        <v>3</v>
      </c>
      <c r="D26" s="33">
        <v>3</v>
      </c>
      <c r="E26" s="33">
        <v>3</v>
      </c>
      <c r="F26" s="33">
        <v>2</v>
      </c>
      <c r="G26" s="33">
        <v>3</v>
      </c>
      <c r="H26" s="33">
        <v>3</v>
      </c>
      <c r="I26" s="33">
        <v>2</v>
      </c>
      <c r="J26" s="33">
        <v>3</v>
      </c>
      <c r="K26" s="33">
        <v>3</v>
      </c>
      <c r="L26" s="33">
        <v>3</v>
      </c>
      <c r="M26" s="33">
        <v>3</v>
      </c>
      <c r="N26" s="42">
        <v>3</v>
      </c>
      <c r="O26" s="44">
        <f t="shared" si="1"/>
        <v>34</v>
      </c>
      <c r="R26" t="s">
        <v>87</v>
      </c>
      <c r="S26">
        <v>4</v>
      </c>
    </row>
    <row r="27" spans="1:19" ht="15.75" customHeight="1" x14ac:dyDescent="0.25">
      <c r="A27" s="16">
        <v>45636.423829629624</v>
      </c>
      <c r="B27" s="18" t="s">
        <v>50</v>
      </c>
      <c r="C27" s="32">
        <v>3</v>
      </c>
      <c r="D27" s="33">
        <v>2</v>
      </c>
      <c r="E27" s="33">
        <v>2</v>
      </c>
      <c r="F27" s="32">
        <v>3</v>
      </c>
      <c r="G27" s="32">
        <v>3</v>
      </c>
      <c r="H27" s="32">
        <v>3</v>
      </c>
      <c r="I27" s="32">
        <v>3</v>
      </c>
      <c r="J27" s="32">
        <v>3</v>
      </c>
      <c r="K27" s="32">
        <v>3</v>
      </c>
      <c r="L27" s="32">
        <v>3</v>
      </c>
      <c r="M27" s="32">
        <v>3</v>
      </c>
      <c r="N27" s="41">
        <v>3</v>
      </c>
      <c r="O27" s="44">
        <f t="shared" si="1"/>
        <v>34</v>
      </c>
      <c r="R27" t="s">
        <v>88</v>
      </c>
      <c r="S27">
        <v>32</v>
      </c>
    </row>
    <row r="28" spans="1:19" ht="15.75" customHeight="1" x14ac:dyDescent="0.25">
      <c r="A28" s="25">
        <v>45636.424548958334</v>
      </c>
      <c r="B28" s="26" t="s">
        <v>51</v>
      </c>
      <c r="C28" s="35">
        <v>3</v>
      </c>
      <c r="D28" s="36">
        <v>3</v>
      </c>
      <c r="E28" s="33">
        <v>3</v>
      </c>
      <c r="F28" s="36">
        <v>2</v>
      </c>
      <c r="G28" s="36">
        <v>3</v>
      </c>
      <c r="H28" s="36">
        <v>3</v>
      </c>
      <c r="I28" s="36">
        <v>3</v>
      </c>
      <c r="J28" s="36">
        <v>2</v>
      </c>
      <c r="K28" s="36">
        <v>2</v>
      </c>
      <c r="L28" s="36">
        <v>3</v>
      </c>
      <c r="M28" s="36">
        <v>3</v>
      </c>
      <c r="N28" s="43">
        <v>3</v>
      </c>
      <c r="O28" s="44">
        <f t="shared" si="1"/>
        <v>33</v>
      </c>
      <c r="R28" t="s">
        <v>89</v>
      </c>
      <c r="S28">
        <v>36</v>
      </c>
    </row>
    <row r="29" spans="1:19" ht="15.75" customHeight="1" x14ac:dyDescent="0.25">
      <c r="A29" s="27">
        <v>45636.425432407406</v>
      </c>
      <c r="B29" s="28" t="s">
        <v>52</v>
      </c>
      <c r="C29" s="37">
        <v>3</v>
      </c>
      <c r="D29" s="38">
        <v>3</v>
      </c>
      <c r="E29" s="33">
        <v>2</v>
      </c>
      <c r="F29" s="37">
        <v>3</v>
      </c>
      <c r="G29" s="37">
        <v>2</v>
      </c>
      <c r="H29" s="37">
        <v>3</v>
      </c>
      <c r="I29" s="37">
        <v>2</v>
      </c>
      <c r="J29" s="37">
        <v>2</v>
      </c>
      <c r="K29" s="37">
        <v>3</v>
      </c>
      <c r="L29" s="37">
        <v>3</v>
      </c>
      <c r="M29" s="37">
        <v>3</v>
      </c>
      <c r="N29" s="37">
        <v>3</v>
      </c>
      <c r="O29" s="44">
        <f t="shared" si="1"/>
        <v>32</v>
      </c>
      <c r="R29" t="s">
        <v>90</v>
      </c>
      <c r="S29">
        <v>938</v>
      </c>
    </row>
    <row r="30" spans="1:19" ht="15.75" customHeight="1" thickBot="1" x14ac:dyDescent="0.3">
      <c r="R30" s="13" t="s">
        <v>91</v>
      </c>
      <c r="S30" s="13">
        <v>28</v>
      </c>
    </row>
  </sheetData>
  <phoneticPr fontId="2" type="noConversion"/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</sheetPr>
  <dimension ref="A1:AW25"/>
  <sheetViews>
    <sheetView topLeftCell="AN1" workbookViewId="0">
      <pane ySplit="1" topLeftCell="A11" activePane="bottomLeft" state="frozen"/>
      <selection pane="bottomLeft" activeCell="AT2" sqref="AT2:AT25"/>
    </sheetView>
  </sheetViews>
  <sheetFormatPr defaultColWidth="12.6328125" defaultRowHeight="15.75" customHeight="1" x14ac:dyDescent="0.25"/>
  <cols>
    <col min="1" max="29" width="18.90625" customWidth="1"/>
    <col min="48" max="48" width="17.54296875" customWidth="1"/>
  </cols>
  <sheetData>
    <row r="1" spans="1:49" ht="15.75" customHeight="1" thickBot="1" x14ac:dyDescent="0.3">
      <c r="A1" s="1" t="s">
        <v>0</v>
      </c>
      <c r="B1" s="2" t="s">
        <v>18</v>
      </c>
      <c r="C1" s="2" t="s">
        <v>19</v>
      </c>
      <c r="D1" s="2" t="s">
        <v>2</v>
      </c>
      <c r="E1" s="2" t="s">
        <v>3</v>
      </c>
      <c r="F1" s="2" t="s">
        <v>4</v>
      </c>
      <c r="G1" s="2" t="s">
        <v>5</v>
      </c>
      <c r="H1" s="2" t="s">
        <v>6</v>
      </c>
      <c r="I1" s="2" t="s">
        <v>7</v>
      </c>
      <c r="J1" s="2" t="s">
        <v>8</v>
      </c>
      <c r="K1" s="2" t="s">
        <v>9</v>
      </c>
      <c r="L1" s="2" t="s">
        <v>10</v>
      </c>
      <c r="M1" s="2" t="s">
        <v>11</v>
      </c>
      <c r="N1" s="2" t="s">
        <v>12</v>
      </c>
      <c r="O1" s="2" t="s">
        <v>13</v>
      </c>
      <c r="P1" s="2" t="s">
        <v>20</v>
      </c>
      <c r="Q1" s="2" t="s">
        <v>21</v>
      </c>
      <c r="R1" s="2" t="s">
        <v>22</v>
      </c>
      <c r="S1" s="2" t="s">
        <v>23</v>
      </c>
      <c r="T1" s="2" t="s">
        <v>24</v>
      </c>
      <c r="U1" s="2" t="s">
        <v>25</v>
      </c>
      <c r="V1" s="2" t="s">
        <v>26</v>
      </c>
      <c r="W1" s="3" t="s">
        <v>27</v>
      </c>
      <c r="Z1" t="s">
        <v>56</v>
      </c>
      <c r="AA1" t="s">
        <v>57</v>
      </c>
      <c r="AB1" t="s">
        <v>58</v>
      </c>
      <c r="AC1" t="s">
        <v>59</v>
      </c>
      <c r="AD1" t="s">
        <v>60</v>
      </c>
      <c r="AE1" t="s">
        <v>61</v>
      </c>
      <c r="AF1" t="s">
        <v>62</v>
      </c>
      <c r="AG1" t="s">
        <v>63</v>
      </c>
      <c r="AH1" t="s">
        <v>64</v>
      </c>
      <c r="AI1" t="s">
        <v>65</v>
      </c>
      <c r="AJ1" t="s">
        <v>66</v>
      </c>
      <c r="AK1" t="s">
        <v>67</v>
      </c>
      <c r="AL1" t="s">
        <v>68</v>
      </c>
      <c r="AM1" t="s">
        <v>69</v>
      </c>
      <c r="AN1" t="s">
        <v>70</v>
      </c>
      <c r="AO1" t="s">
        <v>71</v>
      </c>
      <c r="AP1" t="s">
        <v>72</v>
      </c>
      <c r="AQ1" t="s">
        <v>73</v>
      </c>
      <c r="AR1" t="s">
        <v>74</v>
      </c>
      <c r="AS1" t="s">
        <v>75</v>
      </c>
      <c r="AT1" t="s">
        <v>76</v>
      </c>
    </row>
    <row r="2" spans="1:49" ht="15.75" customHeight="1" x14ac:dyDescent="0.3">
      <c r="A2" s="4">
        <v>45636.416650046296</v>
      </c>
      <c r="B2" s="5" t="s">
        <v>28</v>
      </c>
      <c r="C2" s="5">
        <v>4</v>
      </c>
      <c r="D2" s="5" t="s">
        <v>29</v>
      </c>
      <c r="E2" s="5" t="s">
        <v>29</v>
      </c>
      <c r="F2" s="5" t="s">
        <v>30</v>
      </c>
      <c r="G2" s="5" t="s">
        <v>30</v>
      </c>
      <c r="H2" s="5" t="s">
        <v>29</v>
      </c>
      <c r="I2" s="5" t="s">
        <v>29</v>
      </c>
      <c r="J2" s="5" t="s">
        <v>29</v>
      </c>
      <c r="K2" s="5" t="s">
        <v>30</v>
      </c>
      <c r="L2" s="5" t="s">
        <v>30</v>
      </c>
      <c r="M2" s="5" t="s">
        <v>30</v>
      </c>
      <c r="N2" s="5" t="s">
        <v>30</v>
      </c>
      <c r="O2" s="5" t="s">
        <v>30</v>
      </c>
      <c r="P2" s="5" t="s">
        <v>29</v>
      </c>
      <c r="Q2" s="5" t="s">
        <v>30</v>
      </c>
      <c r="R2" s="5" t="s">
        <v>29</v>
      </c>
      <c r="S2" s="5" t="s">
        <v>30</v>
      </c>
      <c r="T2" s="5" t="s">
        <v>29</v>
      </c>
      <c r="U2" s="5" t="s">
        <v>30</v>
      </c>
      <c r="V2" s="5" t="s">
        <v>29</v>
      </c>
      <c r="W2" s="6" t="s">
        <v>30</v>
      </c>
      <c r="Z2">
        <v>0</v>
      </c>
      <c r="AA2">
        <v>0</v>
      </c>
      <c r="AB2">
        <v>1</v>
      </c>
      <c r="AC2">
        <v>1</v>
      </c>
      <c r="AD2">
        <v>0</v>
      </c>
      <c r="AE2">
        <v>0</v>
      </c>
      <c r="AF2">
        <v>0</v>
      </c>
      <c r="AG2">
        <v>1</v>
      </c>
      <c r="AH2">
        <v>1</v>
      </c>
      <c r="AI2">
        <v>1</v>
      </c>
      <c r="AJ2">
        <v>1</v>
      </c>
      <c r="AK2">
        <v>1</v>
      </c>
      <c r="AL2">
        <v>0</v>
      </c>
      <c r="AM2">
        <v>1</v>
      </c>
      <c r="AN2">
        <v>0</v>
      </c>
      <c r="AO2">
        <v>1</v>
      </c>
      <c r="AP2">
        <v>0</v>
      </c>
      <c r="AQ2">
        <v>1</v>
      </c>
      <c r="AR2">
        <v>0</v>
      </c>
      <c r="AS2">
        <v>1</v>
      </c>
      <c r="AT2">
        <f>SUM(Z2:AS2)</f>
        <v>11</v>
      </c>
      <c r="AV2" s="14" t="s">
        <v>78</v>
      </c>
      <c r="AW2" s="14"/>
    </row>
    <row r="3" spans="1:49" ht="15.75" customHeight="1" x14ac:dyDescent="0.25">
      <c r="A3" s="7">
        <v>45636.417186932871</v>
      </c>
      <c r="B3" s="8" t="s">
        <v>31</v>
      </c>
      <c r="C3" s="8">
        <v>4</v>
      </c>
      <c r="D3" s="8" t="s">
        <v>29</v>
      </c>
      <c r="E3" s="8" t="s">
        <v>29</v>
      </c>
      <c r="F3" s="8" t="s">
        <v>30</v>
      </c>
      <c r="G3" s="8" t="s">
        <v>30</v>
      </c>
      <c r="H3" s="8" t="s">
        <v>30</v>
      </c>
      <c r="I3" s="8" t="s">
        <v>29</v>
      </c>
      <c r="J3" s="8" t="s">
        <v>30</v>
      </c>
      <c r="K3" s="8" t="s">
        <v>30</v>
      </c>
      <c r="L3" s="8" t="s">
        <v>29</v>
      </c>
      <c r="M3" s="8" t="s">
        <v>30</v>
      </c>
      <c r="N3" s="8" t="s">
        <v>30</v>
      </c>
      <c r="O3" s="8" t="s">
        <v>30</v>
      </c>
      <c r="P3" s="8" t="s">
        <v>30</v>
      </c>
      <c r="Q3" s="8" t="s">
        <v>30</v>
      </c>
      <c r="R3" s="8" t="s">
        <v>30</v>
      </c>
      <c r="S3" s="8" t="s">
        <v>29</v>
      </c>
      <c r="T3" s="8" t="s">
        <v>30</v>
      </c>
      <c r="U3" s="8" t="s">
        <v>30</v>
      </c>
      <c r="V3" s="8" t="s">
        <v>29</v>
      </c>
      <c r="W3" s="9" t="s">
        <v>30</v>
      </c>
      <c r="Z3">
        <v>0</v>
      </c>
      <c r="AA3">
        <v>0</v>
      </c>
      <c r="AB3">
        <v>1</v>
      </c>
      <c r="AC3">
        <v>1</v>
      </c>
      <c r="AD3">
        <v>1</v>
      </c>
      <c r="AE3">
        <v>0</v>
      </c>
      <c r="AF3">
        <v>1</v>
      </c>
      <c r="AG3">
        <v>1</v>
      </c>
      <c r="AH3">
        <v>0</v>
      </c>
      <c r="AI3">
        <v>1</v>
      </c>
      <c r="AJ3">
        <v>1</v>
      </c>
      <c r="AK3">
        <v>1</v>
      </c>
      <c r="AL3">
        <v>1</v>
      </c>
      <c r="AM3">
        <v>1</v>
      </c>
      <c r="AN3">
        <v>1</v>
      </c>
      <c r="AO3">
        <v>0</v>
      </c>
      <c r="AP3">
        <v>1</v>
      </c>
      <c r="AQ3">
        <v>1</v>
      </c>
      <c r="AR3">
        <v>0</v>
      </c>
      <c r="AS3">
        <v>1</v>
      </c>
      <c r="AT3">
        <f t="shared" ref="AT3:AT25" si="0">SUM(Z3:AS3)</f>
        <v>14</v>
      </c>
    </row>
    <row r="4" spans="1:49" ht="15.75" customHeight="1" x14ac:dyDescent="0.25">
      <c r="A4" s="4">
        <v>45636.41743548611</v>
      </c>
      <c r="B4" s="5" t="s">
        <v>32</v>
      </c>
      <c r="C4" s="5">
        <v>4</v>
      </c>
      <c r="D4" s="5" t="s">
        <v>30</v>
      </c>
      <c r="E4" s="5" t="s">
        <v>29</v>
      </c>
      <c r="F4" s="5" t="s">
        <v>30</v>
      </c>
      <c r="G4" s="5" t="s">
        <v>30</v>
      </c>
      <c r="H4" s="5" t="s">
        <v>30</v>
      </c>
      <c r="I4" s="5" t="s">
        <v>30</v>
      </c>
      <c r="J4" s="5" t="s">
        <v>30</v>
      </c>
      <c r="K4" s="5" t="s">
        <v>30</v>
      </c>
      <c r="L4" s="5" t="s">
        <v>30</v>
      </c>
      <c r="M4" s="5" t="s">
        <v>30</v>
      </c>
      <c r="N4" s="5" t="s">
        <v>30</v>
      </c>
      <c r="P4" s="5" t="s">
        <v>30</v>
      </c>
      <c r="Q4" s="5" t="s">
        <v>29</v>
      </c>
      <c r="R4" s="5" t="s">
        <v>30</v>
      </c>
      <c r="S4" s="5" t="s">
        <v>30</v>
      </c>
      <c r="T4" s="5" t="s">
        <v>30</v>
      </c>
      <c r="U4" s="5" t="s">
        <v>30</v>
      </c>
      <c r="V4" s="5" t="s">
        <v>30</v>
      </c>
      <c r="W4" s="6" t="s">
        <v>30</v>
      </c>
      <c r="Z4">
        <v>1</v>
      </c>
      <c r="AA4">
        <v>0</v>
      </c>
      <c r="AB4">
        <v>1</v>
      </c>
      <c r="AC4">
        <v>1</v>
      </c>
      <c r="AD4">
        <v>1</v>
      </c>
      <c r="AE4">
        <v>1</v>
      </c>
      <c r="AF4">
        <v>1</v>
      </c>
      <c r="AG4">
        <v>1</v>
      </c>
      <c r="AH4">
        <v>1</v>
      </c>
      <c r="AI4">
        <v>1</v>
      </c>
      <c r="AJ4">
        <v>1</v>
      </c>
      <c r="AK4">
        <v>1</v>
      </c>
      <c r="AL4">
        <v>1</v>
      </c>
      <c r="AM4">
        <v>0</v>
      </c>
      <c r="AN4">
        <v>1</v>
      </c>
      <c r="AO4">
        <v>1</v>
      </c>
      <c r="AP4">
        <v>1</v>
      </c>
      <c r="AQ4">
        <v>1</v>
      </c>
      <c r="AR4">
        <v>1</v>
      </c>
      <c r="AS4">
        <v>1</v>
      </c>
      <c r="AT4">
        <f t="shared" si="0"/>
        <v>18</v>
      </c>
      <c r="AV4" t="s">
        <v>79</v>
      </c>
      <c r="AW4">
        <v>14.916666666666666</v>
      </c>
    </row>
    <row r="5" spans="1:49" ht="15.75" customHeight="1" x14ac:dyDescent="0.25">
      <c r="A5" s="7">
        <v>45636.418113437496</v>
      </c>
      <c r="B5" s="8" t="s">
        <v>33</v>
      </c>
      <c r="C5" s="8">
        <v>4</v>
      </c>
      <c r="D5" s="8" t="s">
        <v>29</v>
      </c>
      <c r="E5" s="8" t="s">
        <v>30</v>
      </c>
      <c r="F5" s="8" t="s">
        <v>29</v>
      </c>
      <c r="G5" s="8" t="s">
        <v>30</v>
      </c>
      <c r="H5" s="8" t="s">
        <v>30</v>
      </c>
      <c r="I5" s="8" t="s">
        <v>29</v>
      </c>
      <c r="J5" s="8" t="s">
        <v>30</v>
      </c>
      <c r="K5" s="8" t="s">
        <v>30</v>
      </c>
      <c r="L5" s="8" t="s">
        <v>30</v>
      </c>
      <c r="M5" s="8" t="s">
        <v>29</v>
      </c>
      <c r="N5" s="8" t="s">
        <v>30</v>
      </c>
      <c r="O5" s="8" t="s">
        <v>30</v>
      </c>
      <c r="P5" s="8" t="s">
        <v>29</v>
      </c>
      <c r="Q5" s="8" t="s">
        <v>30</v>
      </c>
      <c r="R5" s="8" t="s">
        <v>29</v>
      </c>
      <c r="S5" s="8" t="s">
        <v>30</v>
      </c>
      <c r="T5" s="8" t="s">
        <v>30</v>
      </c>
      <c r="U5" s="8" t="s">
        <v>30</v>
      </c>
      <c r="V5" s="8" t="s">
        <v>30</v>
      </c>
      <c r="W5" s="9" t="s">
        <v>30</v>
      </c>
      <c r="Z5">
        <v>0</v>
      </c>
      <c r="AA5">
        <v>1</v>
      </c>
      <c r="AB5">
        <v>0</v>
      </c>
      <c r="AC5">
        <v>1</v>
      </c>
      <c r="AD5">
        <v>1</v>
      </c>
      <c r="AE5">
        <v>0</v>
      </c>
      <c r="AF5">
        <v>1</v>
      </c>
      <c r="AG5">
        <v>1</v>
      </c>
      <c r="AH5">
        <v>1</v>
      </c>
      <c r="AI5">
        <v>0</v>
      </c>
      <c r="AJ5">
        <v>1</v>
      </c>
      <c r="AK5">
        <v>1</v>
      </c>
      <c r="AL5">
        <v>0</v>
      </c>
      <c r="AM5">
        <v>1</v>
      </c>
      <c r="AN5">
        <v>0</v>
      </c>
      <c r="AO5">
        <v>1</v>
      </c>
      <c r="AP5">
        <v>1</v>
      </c>
      <c r="AQ5">
        <v>1</v>
      </c>
      <c r="AR5">
        <v>1</v>
      </c>
      <c r="AS5">
        <v>1</v>
      </c>
      <c r="AT5">
        <f t="shared" si="0"/>
        <v>14</v>
      </c>
      <c r="AV5" t="s">
        <v>80</v>
      </c>
      <c r="AW5">
        <v>0.7611886839413643</v>
      </c>
    </row>
    <row r="6" spans="1:49" ht="15.75" customHeight="1" x14ac:dyDescent="0.25">
      <c r="A6" s="4">
        <v>45636.418427002311</v>
      </c>
      <c r="B6" s="5" t="s">
        <v>34</v>
      </c>
      <c r="C6" s="5">
        <v>6</v>
      </c>
      <c r="D6" s="5" t="s">
        <v>30</v>
      </c>
      <c r="E6" s="5" t="s">
        <v>30</v>
      </c>
      <c r="F6" s="5" t="s">
        <v>30</v>
      </c>
      <c r="G6" s="5" t="s">
        <v>30</v>
      </c>
      <c r="H6" s="5" t="s">
        <v>30</v>
      </c>
      <c r="I6" s="5" t="s">
        <v>30</v>
      </c>
      <c r="J6" s="5" t="s">
        <v>30</v>
      </c>
      <c r="K6" s="5" t="s">
        <v>30</v>
      </c>
      <c r="L6" s="5" t="s">
        <v>30</v>
      </c>
      <c r="M6" s="5" t="s">
        <v>30</v>
      </c>
      <c r="N6" s="5" t="s">
        <v>30</v>
      </c>
      <c r="O6" s="5" t="s">
        <v>30</v>
      </c>
      <c r="P6" s="5" t="s">
        <v>30</v>
      </c>
      <c r="Q6" s="5" t="s">
        <v>30</v>
      </c>
      <c r="R6" s="5" t="s">
        <v>29</v>
      </c>
      <c r="S6" s="5" t="s">
        <v>30</v>
      </c>
      <c r="T6" s="5" t="s">
        <v>29</v>
      </c>
      <c r="U6" s="5" t="s">
        <v>30</v>
      </c>
      <c r="V6" s="5" t="s">
        <v>30</v>
      </c>
      <c r="W6" s="6" t="s">
        <v>30</v>
      </c>
      <c r="Z6">
        <v>1</v>
      </c>
      <c r="AA6">
        <v>1</v>
      </c>
      <c r="AB6">
        <v>1</v>
      </c>
      <c r="AC6">
        <v>1</v>
      </c>
      <c r="AD6">
        <v>1</v>
      </c>
      <c r="AE6">
        <v>1</v>
      </c>
      <c r="AF6">
        <v>1</v>
      </c>
      <c r="AG6">
        <v>1</v>
      </c>
      <c r="AH6">
        <v>1</v>
      </c>
      <c r="AI6">
        <v>1</v>
      </c>
      <c r="AJ6">
        <v>1</v>
      </c>
      <c r="AK6">
        <v>1</v>
      </c>
      <c r="AL6">
        <v>1</v>
      </c>
      <c r="AM6">
        <v>1</v>
      </c>
      <c r="AN6">
        <v>0</v>
      </c>
      <c r="AO6">
        <v>1</v>
      </c>
      <c r="AP6">
        <v>0</v>
      </c>
      <c r="AQ6">
        <v>1</v>
      </c>
      <c r="AR6">
        <v>1</v>
      </c>
      <c r="AS6">
        <v>1</v>
      </c>
      <c r="AT6">
        <f t="shared" si="0"/>
        <v>18</v>
      </c>
      <c r="AV6" t="s">
        <v>81</v>
      </c>
      <c r="AW6">
        <v>15.5</v>
      </c>
    </row>
    <row r="7" spans="1:49" ht="15.75" customHeight="1" x14ac:dyDescent="0.25">
      <c r="A7" s="7">
        <v>45636.418697511574</v>
      </c>
      <c r="B7" s="8" t="s">
        <v>35</v>
      </c>
      <c r="C7" s="8">
        <v>6</v>
      </c>
      <c r="D7" s="8" t="s">
        <v>30</v>
      </c>
      <c r="E7" s="8" t="s">
        <v>30</v>
      </c>
      <c r="F7" s="8" t="s">
        <v>30</v>
      </c>
      <c r="G7" s="8" t="s">
        <v>30</v>
      </c>
      <c r="H7" s="8" t="s">
        <v>30</v>
      </c>
      <c r="I7" s="8" t="s">
        <v>30</v>
      </c>
      <c r="J7" s="8" t="s">
        <v>30</v>
      </c>
      <c r="K7" s="8" t="s">
        <v>29</v>
      </c>
      <c r="L7" s="8" t="s">
        <v>30</v>
      </c>
      <c r="M7" s="8" t="s">
        <v>30</v>
      </c>
      <c r="N7" s="8" t="s">
        <v>30</v>
      </c>
      <c r="O7" s="8" t="s">
        <v>30</v>
      </c>
      <c r="P7" s="8" t="s">
        <v>30</v>
      </c>
      <c r="Q7" s="8" t="s">
        <v>30</v>
      </c>
      <c r="R7" s="8" t="s">
        <v>29</v>
      </c>
      <c r="S7" s="8" t="s">
        <v>30</v>
      </c>
      <c r="T7" s="8" t="s">
        <v>30</v>
      </c>
      <c r="U7" s="8" t="s">
        <v>29</v>
      </c>
      <c r="V7" s="8" t="s">
        <v>30</v>
      </c>
      <c r="W7" s="9" t="s">
        <v>30</v>
      </c>
      <c r="Z7">
        <v>1</v>
      </c>
      <c r="AA7">
        <v>1</v>
      </c>
      <c r="AB7">
        <v>1</v>
      </c>
      <c r="AC7">
        <v>1</v>
      </c>
      <c r="AD7">
        <v>1</v>
      </c>
      <c r="AE7">
        <v>1</v>
      </c>
      <c r="AF7">
        <v>1</v>
      </c>
      <c r="AG7">
        <v>0</v>
      </c>
      <c r="AH7">
        <v>1</v>
      </c>
      <c r="AI7">
        <v>1</v>
      </c>
      <c r="AJ7">
        <v>1</v>
      </c>
      <c r="AK7">
        <v>1</v>
      </c>
      <c r="AL7">
        <v>1</v>
      </c>
      <c r="AM7">
        <v>1</v>
      </c>
      <c r="AN7">
        <v>0</v>
      </c>
      <c r="AO7">
        <v>1</v>
      </c>
      <c r="AP7">
        <v>1</v>
      </c>
      <c r="AQ7">
        <v>0</v>
      </c>
      <c r="AR7">
        <v>1</v>
      </c>
      <c r="AS7">
        <v>1</v>
      </c>
      <c r="AT7">
        <f t="shared" si="0"/>
        <v>17</v>
      </c>
      <c r="AV7" t="s">
        <v>82</v>
      </c>
      <c r="AW7">
        <v>18</v>
      </c>
    </row>
    <row r="8" spans="1:49" ht="15.75" customHeight="1" x14ac:dyDescent="0.25">
      <c r="A8" s="4">
        <v>45636.41914106482</v>
      </c>
      <c r="B8" s="5" t="s">
        <v>36</v>
      </c>
      <c r="C8" s="5">
        <v>4</v>
      </c>
      <c r="D8" s="5" t="s">
        <v>29</v>
      </c>
      <c r="E8" s="5" t="s">
        <v>30</v>
      </c>
      <c r="F8" s="5" t="s">
        <v>30</v>
      </c>
      <c r="G8" s="5" t="s">
        <v>30</v>
      </c>
      <c r="H8" s="5" t="s">
        <v>30</v>
      </c>
      <c r="I8" s="5" t="s">
        <v>30</v>
      </c>
      <c r="J8" s="5" t="s">
        <v>29</v>
      </c>
      <c r="K8" s="5" t="s">
        <v>29</v>
      </c>
      <c r="L8" s="5" t="s">
        <v>30</v>
      </c>
      <c r="M8" s="5" t="s">
        <v>29</v>
      </c>
      <c r="N8" s="5" t="s">
        <v>30</v>
      </c>
      <c r="O8" s="5" t="s">
        <v>30</v>
      </c>
      <c r="P8" s="5" t="s">
        <v>29</v>
      </c>
      <c r="Q8" s="5" t="s">
        <v>30</v>
      </c>
      <c r="R8" s="5" t="s">
        <v>30</v>
      </c>
      <c r="S8" s="5" t="s">
        <v>30</v>
      </c>
      <c r="T8" s="5" t="s">
        <v>29</v>
      </c>
      <c r="U8" s="5" t="s">
        <v>29</v>
      </c>
      <c r="V8" s="5" t="s">
        <v>29</v>
      </c>
      <c r="W8" s="6" t="s">
        <v>30</v>
      </c>
      <c r="Z8">
        <v>0</v>
      </c>
      <c r="AA8">
        <v>1</v>
      </c>
      <c r="AB8">
        <v>1</v>
      </c>
      <c r="AC8">
        <v>1</v>
      </c>
      <c r="AD8">
        <v>1</v>
      </c>
      <c r="AE8">
        <v>1</v>
      </c>
      <c r="AF8">
        <v>0</v>
      </c>
      <c r="AG8">
        <v>0</v>
      </c>
      <c r="AH8">
        <v>1</v>
      </c>
      <c r="AI8">
        <v>0</v>
      </c>
      <c r="AJ8">
        <v>1</v>
      </c>
      <c r="AK8">
        <v>1</v>
      </c>
      <c r="AL8">
        <v>0</v>
      </c>
      <c r="AM8">
        <v>1</v>
      </c>
      <c r="AN8">
        <v>1</v>
      </c>
      <c r="AO8">
        <v>1</v>
      </c>
      <c r="AP8">
        <v>0</v>
      </c>
      <c r="AQ8">
        <v>0</v>
      </c>
      <c r="AR8">
        <v>0</v>
      </c>
      <c r="AS8">
        <v>1</v>
      </c>
      <c r="AT8">
        <f t="shared" si="0"/>
        <v>12</v>
      </c>
      <c r="AV8" t="s">
        <v>83</v>
      </c>
      <c r="AW8">
        <v>3.729047747273996</v>
      </c>
    </row>
    <row r="9" spans="1:49" ht="15.75" customHeight="1" x14ac:dyDescent="0.25">
      <c r="A9" s="7">
        <v>45636.41918513889</v>
      </c>
      <c r="B9" s="8" t="s">
        <v>37</v>
      </c>
      <c r="C9" s="8">
        <v>4</v>
      </c>
      <c r="D9" s="8" t="s">
        <v>29</v>
      </c>
      <c r="E9" s="8" t="s">
        <v>29</v>
      </c>
      <c r="F9" s="8" t="s">
        <v>30</v>
      </c>
      <c r="G9" s="8" t="s">
        <v>29</v>
      </c>
      <c r="H9" s="8" t="s">
        <v>29</v>
      </c>
      <c r="I9" s="8" t="s">
        <v>30</v>
      </c>
      <c r="J9" s="8" t="s">
        <v>30</v>
      </c>
      <c r="K9" s="8" t="s">
        <v>30</v>
      </c>
      <c r="L9" s="8" t="s">
        <v>29</v>
      </c>
      <c r="M9" s="8" t="s">
        <v>29</v>
      </c>
      <c r="N9" s="8" t="s">
        <v>30</v>
      </c>
      <c r="O9" s="8" t="s">
        <v>30</v>
      </c>
      <c r="P9" s="8" t="s">
        <v>30</v>
      </c>
      <c r="Q9" s="8" t="s">
        <v>30</v>
      </c>
      <c r="R9" s="8" t="s">
        <v>30</v>
      </c>
      <c r="S9" s="8" t="s">
        <v>30</v>
      </c>
      <c r="T9" s="8" t="s">
        <v>29</v>
      </c>
      <c r="U9" s="8" t="s">
        <v>30</v>
      </c>
      <c r="V9" s="8" t="s">
        <v>29</v>
      </c>
      <c r="W9" s="9" t="s">
        <v>30</v>
      </c>
      <c r="Z9">
        <v>0</v>
      </c>
      <c r="AA9">
        <v>0</v>
      </c>
      <c r="AB9">
        <v>1</v>
      </c>
      <c r="AC9">
        <v>0</v>
      </c>
      <c r="AD9">
        <v>0</v>
      </c>
      <c r="AE9">
        <v>1</v>
      </c>
      <c r="AF9">
        <v>1</v>
      </c>
      <c r="AG9">
        <v>1</v>
      </c>
      <c r="AH9">
        <v>0</v>
      </c>
      <c r="AI9">
        <v>0</v>
      </c>
      <c r="AJ9">
        <v>1</v>
      </c>
      <c r="AK9">
        <v>1</v>
      </c>
      <c r="AL9">
        <v>1</v>
      </c>
      <c r="AM9">
        <v>1</v>
      </c>
      <c r="AN9">
        <v>1</v>
      </c>
      <c r="AO9">
        <v>1</v>
      </c>
      <c r="AP9">
        <v>0</v>
      </c>
      <c r="AQ9">
        <v>1</v>
      </c>
      <c r="AR9">
        <v>0</v>
      </c>
      <c r="AS9">
        <v>1</v>
      </c>
      <c r="AT9">
        <f t="shared" si="0"/>
        <v>12</v>
      </c>
      <c r="AV9" t="s">
        <v>84</v>
      </c>
      <c r="AW9">
        <v>13.905797101449263</v>
      </c>
    </row>
    <row r="10" spans="1:49" ht="15.75" customHeight="1" x14ac:dyDescent="0.25">
      <c r="A10" s="4">
        <v>45636.419586030097</v>
      </c>
      <c r="B10" s="5" t="s">
        <v>38</v>
      </c>
      <c r="C10" s="5">
        <v>6</v>
      </c>
      <c r="D10" s="5" t="s">
        <v>30</v>
      </c>
      <c r="E10" s="5" t="s">
        <v>30</v>
      </c>
      <c r="F10" s="5" t="s">
        <v>30</v>
      </c>
      <c r="G10" s="5" t="s">
        <v>30</v>
      </c>
      <c r="H10" s="5" t="s">
        <v>30</v>
      </c>
      <c r="I10" s="5" t="s">
        <v>30</v>
      </c>
      <c r="J10" s="5" t="s">
        <v>30</v>
      </c>
      <c r="K10" s="5" t="s">
        <v>30</v>
      </c>
      <c r="L10" s="5" t="s">
        <v>30</v>
      </c>
      <c r="M10" s="5" t="s">
        <v>30</v>
      </c>
      <c r="N10" s="5" t="s">
        <v>30</v>
      </c>
      <c r="O10" s="5" t="s">
        <v>30</v>
      </c>
      <c r="P10" s="5" t="s">
        <v>30</v>
      </c>
      <c r="Q10" s="5" t="s">
        <v>30</v>
      </c>
      <c r="R10" s="5" t="s">
        <v>29</v>
      </c>
      <c r="S10" s="5" t="s">
        <v>30</v>
      </c>
      <c r="T10" s="5" t="s">
        <v>30</v>
      </c>
      <c r="U10" s="5" t="s">
        <v>30</v>
      </c>
      <c r="V10" s="5" t="s">
        <v>30</v>
      </c>
      <c r="W10" s="6" t="s">
        <v>30</v>
      </c>
      <c r="Z10">
        <v>1</v>
      </c>
      <c r="AA10">
        <v>1</v>
      </c>
      <c r="AB10">
        <v>1</v>
      </c>
      <c r="AC10">
        <v>1</v>
      </c>
      <c r="AD10">
        <v>1</v>
      </c>
      <c r="AE10">
        <v>1</v>
      </c>
      <c r="AF10">
        <v>1</v>
      </c>
      <c r="AG10">
        <v>1</v>
      </c>
      <c r="AH10">
        <v>1</v>
      </c>
      <c r="AI10">
        <v>1</v>
      </c>
      <c r="AJ10">
        <v>1</v>
      </c>
      <c r="AK10">
        <v>1</v>
      </c>
      <c r="AL10">
        <v>1</v>
      </c>
      <c r="AM10">
        <v>1</v>
      </c>
      <c r="AN10">
        <v>0</v>
      </c>
      <c r="AO10">
        <v>1</v>
      </c>
      <c r="AP10">
        <v>1</v>
      </c>
      <c r="AQ10">
        <v>1</v>
      </c>
      <c r="AR10">
        <v>1</v>
      </c>
      <c r="AS10">
        <v>1</v>
      </c>
      <c r="AT10">
        <f t="shared" si="0"/>
        <v>19</v>
      </c>
      <c r="AV10" t="s">
        <v>85</v>
      </c>
      <c r="AW10">
        <v>0.41433308427012028</v>
      </c>
    </row>
    <row r="11" spans="1:49" ht="15.75" customHeight="1" x14ac:dyDescent="0.25">
      <c r="A11" s="7">
        <v>45636.419814050925</v>
      </c>
      <c r="B11" s="8" t="s">
        <v>39</v>
      </c>
      <c r="C11" s="8">
        <v>5</v>
      </c>
      <c r="D11" s="8" t="s">
        <v>29</v>
      </c>
      <c r="E11" s="8" t="s">
        <v>29</v>
      </c>
      <c r="F11" s="8" t="s">
        <v>30</v>
      </c>
      <c r="G11" s="8" t="s">
        <v>30</v>
      </c>
      <c r="H11" s="8" t="s">
        <v>29</v>
      </c>
      <c r="I11" s="8" t="s">
        <v>30</v>
      </c>
      <c r="J11" s="8" t="s">
        <v>29</v>
      </c>
      <c r="K11" s="8" t="s">
        <v>29</v>
      </c>
      <c r="L11" s="8" t="s">
        <v>29</v>
      </c>
      <c r="M11" s="8" t="s">
        <v>30</v>
      </c>
      <c r="N11" s="8" t="s">
        <v>29</v>
      </c>
      <c r="O11" s="8" t="s">
        <v>30</v>
      </c>
      <c r="P11" s="8" t="s">
        <v>29</v>
      </c>
      <c r="Q11" s="8" t="s">
        <v>29</v>
      </c>
      <c r="R11" s="8" t="s">
        <v>30</v>
      </c>
      <c r="S11" s="8" t="s">
        <v>29</v>
      </c>
      <c r="T11" s="8" t="s">
        <v>29</v>
      </c>
      <c r="U11" s="8" t="s">
        <v>30</v>
      </c>
      <c r="V11" s="8" t="s">
        <v>30</v>
      </c>
      <c r="W11" s="9" t="s">
        <v>30</v>
      </c>
      <c r="Z11">
        <v>0</v>
      </c>
      <c r="AA11">
        <v>0</v>
      </c>
      <c r="AB11">
        <v>1</v>
      </c>
      <c r="AC11">
        <v>1</v>
      </c>
      <c r="AD11">
        <v>0</v>
      </c>
      <c r="AE11">
        <v>1</v>
      </c>
      <c r="AF11">
        <v>0</v>
      </c>
      <c r="AG11">
        <v>0</v>
      </c>
      <c r="AH11">
        <v>0</v>
      </c>
      <c r="AI11">
        <v>1</v>
      </c>
      <c r="AJ11">
        <v>0</v>
      </c>
      <c r="AK11">
        <v>1</v>
      </c>
      <c r="AL11">
        <v>0</v>
      </c>
      <c r="AM11">
        <v>0</v>
      </c>
      <c r="AN11">
        <v>1</v>
      </c>
      <c r="AO11">
        <v>0</v>
      </c>
      <c r="AP11">
        <v>0</v>
      </c>
      <c r="AQ11">
        <v>1</v>
      </c>
      <c r="AR11">
        <v>1</v>
      </c>
      <c r="AS11">
        <v>1</v>
      </c>
      <c r="AT11">
        <f t="shared" si="0"/>
        <v>9</v>
      </c>
      <c r="AV11" t="s">
        <v>86</v>
      </c>
      <c r="AW11">
        <v>-1.053731209771571</v>
      </c>
    </row>
    <row r="12" spans="1:49" ht="15.75" customHeight="1" x14ac:dyDescent="0.25">
      <c r="A12" s="4">
        <v>45636.420032858798</v>
      </c>
      <c r="B12" s="5" t="s">
        <v>40</v>
      </c>
      <c r="C12" s="5">
        <v>6</v>
      </c>
      <c r="D12" s="5" t="s">
        <v>30</v>
      </c>
      <c r="E12" s="5" t="s">
        <v>30</v>
      </c>
      <c r="F12" s="5" t="s">
        <v>30</v>
      </c>
      <c r="G12" s="5" t="s">
        <v>30</v>
      </c>
      <c r="H12" s="5" t="s">
        <v>30</v>
      </c>
      <c r="I12" s="5" t="s">
        <v>30</v>
      </c>
      <c r="J12" s="5" t="s">
        <v>30</v>
      </c>
      <c r="K12" s="5" t="s">
        <v>30</v>
      </c>
      <c r="L12" s="5" t="s">
        <v>30</v>
      </c>
      <c r="M12" s="5" t="s">
        <v>30</v>
      </c>
      <c r="N12" s="5" t="s">
        <v>30</v>
      </c>
      <c r="O12" s="5" t="s">
        <v>30</v>
      </c>
      <c r="P12" s="5" t="s">
        <v>30</v>
      </c>
      <c r="Q12" s="5" t="s">
        <v>30</v>
      </c>
      <c r="R12" s="5" t="s">
        <v>30</v>
      </c>
      <c r="S12" s="5" t="s">
        <v>30</v>
      </c>
      <c r="T12" s="5" t="s">
        <v>29</v>
      </c>
      <c r="U12" s="5" t="s">
        <v>30</v>
      </c>
      <c r="V12" s="5" t="s">
        <v>30</v>
      </c>
      <c r="W12" s="6" t="s">
        <v>30</v>
      </c>
      <c r="Z12">
        <v>1</v>
      </c>
      <c r="AA12">
        <v>1</v>
      </c>
      <c r="AB12">
        <v>1</v>
      </c>
      <c r="AC12">
        <v>1</v>
      </c>
      <c r="AD12">
        <v>1</v>
      </c>
      <c r="AE12">
        <v>1</v>
      </c>
      <c r="AF12">
        <v>1</v>
      </c>
      <c r="AG12">
        <v>1</v>
      </c>
      <c r="AH12">
        <v>1</v>
      </c>
      <c r="AI12">
        <v>1</v>
      </c>
      <c r="AJ12">
        <v>1</v>
      </c>
      <c r="AK12">
        <v>1</v>
      </c>
      <c r="AL12">
        <v>1</v>
      </c>
      <c r="AM12">
        <v>1</v>
      </c>
      <c r="AN12">
        <v>1</v>
      </c>
      <c r="AO12">
        <v>1</v>
      </c>
      <c r="AP12">
        <v>0</v>
      </c>
      <c r="AQ12">
        <v>1</v>
      </c>
      <c r="AR12">
        <v>1</v>
      </c>
      <c r="AS12">
        <v>1</v>
      </c>
      <c r="AT12">
        <f t="shared" si="0"/>
        <v>19</v>
      </c>
      <c r="AV12" t="s">
        <v>87</v>
      </c>
      <c r="AW12">
        <v>13</v>
      </c>
    </row>
    <row r="13" spans="1:49" ht="15.75" customHeight="1" x14ac:dyDescent="0.25">
      <c r="A13" s="7">
        <v>45636.42045391204</v>
      </c>
      <c r="B13" s="8" t="s">
        <v>41</v>
      </c>
      <c r="C13" s="8">
        <v>6</v>
      </c>
      <c r="D13" s="8" t="s">
        <v>30</v>
      </c>
      <c r="E13" s="8" t="s">
        <v>30</v>
      </c>
      <c r="F13" s="8" t="s">
        <v>30</v>
      </c>
      <c r="G13" s="8" t="s">
        <v>30</v>
      </c>
      <c r="H13" s="8" t="s">
        <v>30</v>
      </c>
      <c r="I13" s="8" t="s">
        <v>30</v>
      </c>
      <c r="J13" s="8" t="s">
        <v>30</v>
      </c>
      <c r="K13" s="8" t="s">
        <v>30</v>
      </c>
      <c r="L13" s="8" t="s">
        <v>30</v>
      </c>
      <c r="M13" s="8" t="s">
        <v>30</v>
      </c>
      <c r="N13" s="8" t="s">
        <v>30</v>
      </c>
      <c r="O13" s="8" t="s">
        <v>30</v>
      </c>
      <c r="P13" s="8" t="s">
        <v>30</v>
      </c>
      <c r="Q13" s="8" t="s">
        <v>30</v>
      </c>
      <c r="R13" s="8" t="s">
        <v>29</v>
      </c>
      <c r="S13" s="8" t="s">
        <v>30</v>
      </c>
      <c r="T13" s="8" t="s">
        <v>29</v>
      </c>
      <c r="U13" s="8" t="s">
        <v>30</v>
      </c>
      <c r="V13" s="8" t="s">
        <v>30</v>
      </c>
      <c r="W13" s="9" t="s">
        <v>30</v>
      </c>
      <c r="Z13">
        <v>1</v>
      </c>
      <c r="AA13">
        <v>1</v>
      </c>
      <c r="AB13">
        <v>1</v>
      </c>
      <c r="AC13">
        <v>1</v>
      </c>
      <c r="AD13">
        <v>1</v>
      </c>
      <c r="AE13">
        <v>1</v>
      </c>
      <c r="AF13">
        <v>1</v>
      </c>
      <c r="AG13">
        <v>1</v>
      </c>
      <c r="AH13">
        <v>1</v>
      </c>
      <c r="AI13">
        <v>1</v>
      </c>
      <c r="AJ13">
        <v>1</v>
      </c>
      <c r="AK13">
        <v>1</v>
      </c>
      <c r="AL13">
        <v>1</v>
      </c>
      <c r="AM13">
        <v>1</v>
      </c>
      <c r="AN13">
        <v>0</v>
      </c>
      <c r="AO13">
        <v>1</v>
      </c>
      <c r="AP13">
        <v>0</v>
      </c>
      <c r="AQ13">
        <v>1</v>
      </c>
      <c r="AR13">
        <v>1</v>
      </c>
      <c r="AS13">
        <v>1</v>
      </c>
      <c r="AT13">
        <f t="shared" si="0"/>
        <v>18</v>
      </c>
      <c r="AV13" t="s">
        <v>88</v>
      </c>
      <c r="AW13">
        <v>6</v>
      </c>
    </row>
    <row r="14" spans="1:49" ht="15.75" customHeight="1" x14ac:dyDescent="0.25">
      <c r="A14" s="4">
        <v>45636.420549351853</v>
      </c>
      <c r="B14" s="5" t="s">
        <v>42</v>
      </c>
      <c r="C14" s="5">
        <v>6</v>
      </c>
      <c r="D14" s="5" t="s">
        <v>30</v>
      </c>
      <c r="E14" s="5" t="s">
        <v>30</v>
      </c>
      <c r="F14" s="5" t="s">
        <v>30</v>
      </c>
      <c r="G14" s="5" t="s">
        <v>30</v>
      </c>
      <c r="H14" s="5" t="s">
        <v>30</v>
      </c>
      <c r="I14" s="5" t="s">
        <v>30</v>
      </c>
      <c r="J14" s="5" t="s">
        <v>30</v>
      </c>
      <c r="K14" s="5" t="s">
        <v>30</v>
      </c>
      <c r="L14" s="5" t="s">
        <v>30</v>
      </c>
      <c r="M14" s="5" t="s">
        <v>30</v>
      </c>
      <c r="N14" s="5" t="s">
        <v>30</v>
      </c>
      <c r="O14" s="5" t="s">
        <v>30</v>
      </c>
      <c r="P14" s="5" t="s">
        <v>30</v>
      </c>
      <c r="Q14" s="5" t="s">
        <v>30</v>
      </c>
      <c r="R14" s="5" t="s">
        <v>30</v>
      </c>
      <c r="S14" s="5" t="s">
        <v>30</v>
      </c>
      <c r="T14" s="5" t="s">
        <v>30</v>
      </c>
      <c r="U14" s="5" t="s">
        <v>29</v>
      </c>
      <c r="V14" s="5" t="s">
        <v>30</v>
      </c>
      <c r="W14" s="6" t="s">
        <v>30</v>
      </c>
      <c r="Z14">
        <v>1</v>
      </c>
      <c r="AA14">
        <v>1</v>
      </c>
      <c r="AB14">
        <v>1</v>
      </c>
      <c r="AC14">
        <v>1</v>
      </c>
      <c r="AD14">
        <v>1</v>
      </c>
      <c r="AE14">
        <v>1</v>
      </c>
      <c r="AF14">
        <v>1</v>
      </c>
      <c r="AG14">
        <v>1</v>
      </c>
      <c r="AH14">
        <v>1</v>
      </c>
      <c r="AI14">
        <v>1</v>
      </c>
      <c r="AJ14">
        <v>1</v>
      </c>
      <c r="AK14">
        <v>1</v>
      </c>
      <c r="AL14">
        <v>1</v>
      </c>
      <c r="AM14">
        <v>1</v>
      </c>
      <c r="AN14">
        <v>1</v>
      </c>
      <c r="AO14">
        <v>1</v>
      </c>
      <c r="AP14">
        <v>1</v>
      </c>
      <c r="AQ14">
        <v>0</v>
      </c>
      <c r="AR14">
        <v>1</v>
      </c>
      <c r="AS14">
        <v>1</v>
      </c>
      <c r="AT14">
        <f t="shared" si="0"/>
        <v>19</v>
      </c>
      <c r="AV14" t="s">
        <v>89</v>
      </c>
      <c r="AW14">
        <v>19</v>
      </c>
    </row>
    <row r="15" spans="1:49" ht="15.75" customHeight="1" x14ac:dyDescent="0.25">
      <c r="A15" s="7">
        <v>45636.421040416666</v>
      </c>
      <c r="B15" s="8" t="s">
        <v>43</v>
      </c>
      <c r="C15" s="8">
        <v>5</v>
      </c>
      <c r="D15" s="8" t="s">
        <v>30</v>
      </c>
      <c r="E15" s="8" t="s">
        <v>30</v>
      </c>
      <c r="F15" s="8" t="s">
        <v>29</v>
      </c>
      <c r="G15" s="8" t="s">
        <v>29</v>
      </c>
      <c r="H15" s="8" t="s">
        <v>30</v>
      </c>
      <c r="I15" s="8" t="s">
        <v>30</v>
      </c>
      <c r="J15" s="8" t="s">
        <v>30</v>
      </c>
      <c r="K15" s="8" t="s">
        <v>29</v>
      </c>
      <c r="L15" s="8" t="s">
        <v>30</v>
      </c>
      <c r="M15" s="8" t="s">
        <v>30</v>
      </c>
      <c r="N15" s="8" t="s">
        <v>30</v>
      </c>
      <c r="O15" s="8" t="s">
        <v>29</v>
      </c>
      <c r="P15" s="8" t="s">
        <v>30</v>
      </c>
      <c r="Q15" s="8" t="s">
        <v>30</v>
      </c>
      <c r="R15" s="8" t="s">
        <v>30</v>
      </c>
      <c r="S15" s="8" t="s">
        <v>30</v>
      </c>
      <c r="T15" s="8" t="s">
        <v>30</v>
      </c>
      <c r="U15" s="8" t="s">
        <v>29</v>
      </c>
      <c r="V15" s="8" t="s">
        <v>30</v>
      </c>
      <c r="W15" s="9" t="s">
        <v>30</v>
      </c>
      <c r="Z15">
        <v>1</v>
      </c>
      <c r="AA15">
        <v>1</v>
      </c>
      <c r="AB15">
        <v>0</v>
      </c>
      <c r="AC15">
        <v>0</v>
      </c>
      <c r="AD15">
        <v>1</v>
      </c>
      <c r="AE15">
        <v>1</v>
      </c>
      <c r="AF15">
        <v>1</v>
      </c>
      <c r="AG15">
        <v>0</v>
      </c>
      <c r="AH15">
        <v>1</v>
      </c>
      <c r="AI15">
        <v>1</v>
      </c>
      <c r="AJ15">
        <v>1</v>
      </c>
      <c r="AK15">
        <v>0</v>
      </c>
      <c r="AL15">
        <v>1</v>
      </c>
      <c r="AM15">
        <v>1</v>
      </c>
      <c r="AN15">
        <v>1</v>
      </c>
      <c r="AO15">
        <v>1</v>
      </c>
      <c r="AP15">
        <v>1</v>
      </c>
      <c r="AQ15">
        <v>0</v>
      </c>
      <c r="AR15">
        <v>1</v>
      </c>
      <c r="AS15">
        <v>1</v>
      </c>
      <c r="AT15">
        <f t="shared" si="0"/>
        <v>15</v>
      </c>
      <c r="AV15" t="s">
        <v>90</v>
      </c>
      <c r="AW15">
        <v>358</v>
      </c>
    </row>
    <row r="16" spans="1:49" ht="15.75" customHeight="1" thickBot="1" x14ac:dyDescent="0.3">
      <c r="A16" s="4">
        <v>45636.421326805561</v>
      </c>
      <c r="B16" s="5" t="s">
        <v>40</v>
      </c>
      <c r="C16" s="5">
        <v>5</v>
      </c>
      <c r="D16" s="5" t="s">
        <v>29</v>
      </c>
      <c r="E16" s="5" t="s">
        <v>29</v>
      </c>
      <c r="F16" s="5" t="s">
        <v>30</v>
      </c>
      <c r="G16" s="5" t="s">
        <v>29</v>
      </c>
      <c r="H16" s="5" t="s">
        <v>29</v>
      </c>
      <c r="I16" s="5" t="s">
        <v>29</v>
      </c>
      <c r="J16" s="5" t="s">
        <v>29</v>
      </c>
      <c r="K16" s="5" t="s">
        <v>29</v>
      </c>
      <c r="L16" s="5" t="s">
        <v>29</v>
      </c>
      <c r="N16" s="5" t="s">
        <v>30</v>
      </c>
      <c r="O16" s="5" t="s">
        <v>29</v>
      </c>
      <c r="P16" s="5" t="s">
        <v>30</v>
      </c>
      <c r="Q16" s="5" t="s">
        <v>30</v>
      </c>
      <c r="R16" s="5" t="s">
        <v>29</v>
      </c>
      <c r="S16" s="5" t="s">
        <v>29</v>
      </c>
      <c r="T16" s="5" t="s">
        <v>29</v>
      </c>
      <c r="U16" s="5" t="s">
        <v>29</v>
      </c>
      <c r="V16" s="5" t="s">
        <v>30</v>
      </c>
      <c r="W16" s="6" t="s">
        <v>30</v>
      </c>
      <c r="Z16">
        <v>0</v>
      </c>
      <c r="AA16">
        <v>0</v>
      </c>
      <c r="AB16">
        <v>1</v>
      </c>
      <c r="AC16">
        <v>0</v>
      </c>
      <c r="AD16">
        <v>0</v>
      </c>
      <c r="AE16">
        <v>0</v>
      </c>
      <c r="AF16">
        <v>0</v>
      </c>
      <c r="AG16">
        <v>0</v>
      </c>
      <c r="AH16">
        <v>0</v>
      </c>
      <c r="AJ16">
        <v>1</v>
      </c>
      <c r="AK16">
        <v>0</v>
      </c>
      <c r="AL16">
        <v>1</v>
      </c>
      <c r="AM16">
        <v>1</v>
      </c>
      <c r="AN16">
        <v>0</v>
      </c>
      <c r="AO16">
        <v>0</v>
      </c>
      <c r="AP16">
        <v>0</v>
      </c>
      <c r="AQ16">
        <v>0</v>
      </c>
      <c r="AR16">
        <v>1</v>
      </c>
      <c r="AS16">
        <v>1</v>
      </c>
      <c r="AT16">
        <f t="shared" si="0"/>
        <v>6</v>
      </c>
      <c r="AV16" s="13" t="s">
        <v>91</v>
      </c>
      <c r="AW16" s="13">
        <v>24</v>
      </c>
    </row>
    <row r="17" spans="1:46" ht="15.75" customHeight="1" x14ac:dyDescent="0.25">
      <c r="A17" s="7">
        <v>45636.421651701385</v>
      </c>
      <c r="B17" s="8" t="s">
        <v>44</v>
      </c>
      <c r="C17" s="8">
        <v>5</v>
      </c>
      <c r="D17" s="8" t="s">
        <v>30</v>
      </c>
      <c r="E17" s="8" t="s">
        <v>29</v>
      </c>
      <c r="F17" s="8" t="s">
        <v>30</v>
      </c>
      <c r="G17" s="8" t="s">
        <v>30</v>
      </c>
      <c r="H17" s="8" t="s">
        <v>30</v>
      </c>
      <c r="I17" s="8" t="s">
        <v>30</v>
      </c>
      <c r="J17" s="8" t="s">
        <v>30</v>
      </c>
      <c r="K17" s="8" t="s">
        <v>30</v>
      </c>
      <c r="L17" s="8" t="s">
        <v>30</v>
      </c>
      <c r="M17" s="8" t="s">
        <v>30</v>
      </c>
      <c r="N17" s="8" t="s">
        <v>30</v>
      </c>
      <c r="O17" s="8" t="s">
        <v>30</v>
      </c>
      <c r="P17" s="8" t="s">
        <v>29</v>
      </c>
      <c r="Q17" s="8" t="s">
        <v>30</v>
      </c>
      <c r="R17" s="8" t="s">
        <v>30</v>
      </c>
      <c r="S17" s="8" t="s">
        <v>29</v>
      </c>
      <c r="T17" s="8" t="s">
        <v>30</v>
      </c>
      <c r="U17" s="8" t="s">
        <v>30</v>
      </c>
      <c r="V17" s="8" t="s">
        <v>30</v>
      </c>
      <c r="W17" s="9" t="s">
        <v>30</v>
      </c>
      <c r="Z17">
        <v>1</v>
      </c>
      <c r="AA17">
        <v>0</v>
      </c>
      <c r="AB17">
        <v>1</v>
      </c>
      <c r="AC17">
        <v>1</v>
      </c>
      <c r="AD17">
        <v>1</v>
      </c>
      <c r="AE17">
        <v>1</v>
      </c>
      <c r="AF17">
        <v>1</v>
      </c>
      <c r="AG17">
        <v>1</v>
      </c>
      <c r="AH17">
        <v>1</v>
      </c>
      <c r="AI17">
        <v>1</v>
      </c>
      <c r="AJ17">
        <v>1</v>
      </c>
      <c r="AK17">
        <v>1</v>
      </c>
      <c r="AL17">
        <v>0</v>
      </c>
      <c r="AM17">
        <v>1</v>
      </c>
      <c r="AN17">
        <v>1</v>
      </c>
      <c r="AO17">
        <v>0</v>
      </c>
      <c r="AP17">
        <v>1</v>
      </c>
      <c r="AQ17">
        <v>1</v>
      </c>
      <c r="AR17">
        <v>1</v>
      </c>
      <c r="AS17">
        <v>1</v>
      </c>
      <c r="AT17">
        <f t="shared" si="0"/>
        <v>17</v>
      </c>
    </row>
    <row r="18" spans="1:46" ht="15.75" customHeight="1" x14ac:dyDescent="0.25">
      <c r="A18" s="4">
        <v>45636.421957060185</v>
      </c>
      <c r="B18" s="5" t="s">
        <v>45</v>
      </c>
      <c r="C18" s="5">
        <v>6</v>
      </c>
      <c r="D18" s="5" t="s">
        <v>30</v>
      </c>
      <c r="E18" s="5" t="s">
        <v>29</v>
      </c>
      <c r="F18" s="5" t="s">
        <v>30</v>
      </c>
      <c r="G18" s="5" t="s">
        <v>30</v>
      </c>
      <c r="H18" s="5" t="s">
        <v>30</v>
      </c>
      <c r="I18" s="5" t="s">
        <v>30</v>
      </c>
      <c r="J18" s="5" t="s">
        <v>30</v>
      </c>
      <c r="K18" s="5" t="s">
        <v>30</v>
      </c>
      <c r="L18" s="5" t="s">
        <v>30</v>
      </c>
      <c r="M18" s="5" t="s">
        <v>30</v>
      </c>
      <c r="N18" s="5" t="s">
        <v>30</v>
      </c>
      <c r="O18" s="5" t="s">
        <v>30</v>
      </c>
      <c r="P18" s="5" t="s">
        <v>30</v>
      </c>
      <c r="Q18" s="5" t="s">
        <v>30</v>
      </c>
      <c r="R18" s="5" t="s">
        <v>30</v>
      </c>
      <c r="S18" s="5" t="s">
        <v>30</v>
      </c>
      <c r="T18" s="5" t="s">
        <v>29</v>
      </c>
      <c r="U18" s="5" t="s">
        <v>30</v>
      </c>
      <c r="V18" s="5" t="s">
        <v>30</v>
      </c>
      <c r="W18" s="6" t="s">
        <v>30</v>
      </c>
      <c r="Z18">
        <v>1</v>
      </c>
      <c r="AA18">
        <v>0</v>
      </c>
      <c r="AB18">
        <v>1</v>
      </c>
      <c r="AC18">
        <v>1</v>
      </c>
      <c r="AD18">
        <v>1</v>
      </c>
      <c r="AE18">
        <v>1</v>
      </c>
      <c r="AF18">
        <v>1</v>
      </c>
      <c r="AG18">
        <v>1</v>
      </c>
      <c r="AH18">
        <v>1</v>
      </c>
      <c r="AI18">
        <v>1</v>
      </c>
      <c r="AJ18">
        <v>1</v>
      </c>
      <c r="AK18">
        <v>1</v>
      </c>
      <c r="AL18">
        <v>1</v>
      </c>
      <c r="AM18">
        <v>1</v>
      </c>
      <c r="AN18">
        <v>1</v>
      </c>
      <c r="AO18">
        <v>1</v>
      </c>
      <c r="AP18">
        <v>0</v>
      </c>
      <c r="AQ18">
        <v>1</v>
      </c>
      <c r="AR18">
        <v>1</v>
      </c>
      <c r="AS18">
        <v>1</v>
      </c>
      <c r="AT18">
        <f t="shared" si="0"/>
        <v>18</v>
      </c>
    </row>
    <row r="19" spans="1:46" ht="15.75" customHeight="1" x14ac:dyDescent="0.25">
      <c r="A19" s="7">
        <v>45636.422394282403</v>
      </c>
      <c r="B19" s="8" t="s">
        <v>46</v>
      </c>
      <c r="C19" s="8">
        <v>4</v>
      </c>
      <c r="D19" s="8" t="s">
        <v>29</v>
      </c>
      <c r="E19" s="8" t="s">
        <v>30</v>
      </c>
      <c r="F19" s="8" t="s">
        <v>30</v>
      </c>
      <c r="G19" s="8" t="s">
        <v>29</v>
      </c>
      <c r="H19" s="8" t="s">
        <v>29</v>
      </c>
      <c r="I19" s="8" t="s">
        <v>29</v>
      </c>
      <c r="J19" s="8" t="s">
        <v>29</v>
      </c>
      <c r="K19" s="8" t="s">
        <v>30</v>
      </c>
      <c r="L19" s="8" t="s">
        <v>30</v>
      </c>
      <c r="M19" s="8" t="s">
        <v>29</v>
      </c>
      <c r="N19" s="8" t="s">
        <v>29</v>
      </c>
      <c r="O19" s="8" t="s">
        <v>29</v>
      </c>
      <c r="P19" s="8" t="s">
        <v>29</v>
      </c>
      <c r="Q19" s="8" t="s">
        <v>29</v>
      </c>
      <c r="R19" s="8" t="s">
        <v>29</v>
      </c>
      <c r="S19" s="8" t="s">
        <v>30</v>
      </c>
      <c r="T19" s="8" t="s">
        <v>30</v>
      </c>
      <c r="U19" s="8" t="s">
        <v>29</v>
      </c>
      <c r="V19" s="8" t="s">
        <v>29</v>
      </c>
      <c r="W19" s="9" t="s">
        <v>30</v>
      </c>
      <c r="Z19">
        <v>0</v>
      </c>
      <c r="AA19">
        <v>1</v>
      </c>
      <c r="AB19">
        <v>1</v>
      </c>
      <c r="AC19">
        <v>0</v>
      </c>
      <c r="AD19">
        <v>0</v>
      </c>
      <c r="AE19">
        <v>0</v>
      </c>
      <c r="AF19">
        <v>0</v>
      </c>
      <c r="AG19">
        <v>1</v>
      </c>
      <c r="AH19">
        <v>1</v>
      </c>
      <c r="AI19">
        <v>0</v>
      </c>
      <c r="AJ19">
        <v>0</v>
      </c>
      <c r="AK19">
        <v>0</v>
      </c>
      <c r="AL19">
        <v>0</v>
      </c>
      <c r="AM19">
        <v>0</v>
      </c>
      <c r="AN19">
        <v>0</v>
      </c>
      <c r="AO19">
        <v>1</v>
      </c>
      <c r="AP19">
        <v>1</v>
      </c>
      <c r="AQ19">
        <v>0</v>
      </c>
      <c r="AR19">
        <v>0</v>
      </c>
      <c r="AS19">
        <v>1</v>
      </c>
      <c r="AT19">
        <f t="shared" si="0"/>
        <v>7</v>
      </c>
    </row>
    <row r="20" spans="1:46" ht="15.75" customHeight="1" x14ac:dyDescent="0.25">
      <c r="A20" s="4">
        <v>45636.4228749537</v>
      </c>
      <c r="B20" s="5" t="s">
        <v>47</v>
      </c>
      <c r="C20" s="5">
        <v>5</v>
      </c>
      <c r="D20" s="5" t="s">
        <v>30</v>
      </c>
      <c r="E20" s="5" t="s">
        <v>29</v>
      </c>
      <c r="F20" s="5" t="s">
        <v>30</v>
      </c>
      <c r="G20" s="5" t="s">
        <v>30</v>
      </c>
      <c r="H20" s="5" t="s">
        <v>30</v>
      </c>
      <c r="I20" s="5" t="s">
        <v>29</v>
      </c>
      <c r="J20" s="5" t="s">
        <v>30</v>
      </c>
      <c r="K20" s="5" t="s">
        <v>30</v>
      </c>
      <c r="L20" s="5" t="s">
        <v>30</v>
      </c>
      <c r="M20" s="5" t="s">
        <v>30</v>
      </c>
      <c r="N20" s="5" t="s">
        <v>30</v>
      </c>
      <c r="O20" s="5" t="s">
        <v>30</v>
      </c>
      <c r="P20" s="5" t="s">
        <v>30</v>
      </c>
      <c r="Q20" s="5" t="s">
        <v>29</v>
      </c>
      <c r="R20" s="5" t="s">
        <v>30</v>
      </c>
      <c r="S20" s="5" t="s">
        <v>30</v>
      </c>
      <c r="T20" s="5" t="s">
        <v>29</v>
      </c>
      <c r="U20" s="5" t="s">
        <v>30</v>
      </c>
      <c r="V20" s="5" t="s">
        <v>30</v>
      </c>
      <c r="W20" s="6" t="s">
        <v>30</v>
      </c>
      <c r="Z20">
        <v>1</v>
      </c>
      <c r="AA20">
        <v>0</v>
      </c>
      <c r="AB20">
        <v>1</v>
      </c>
      <c r="AC20">
        <v>1</v>
      </c>
      <c r="AD20">
        <v>1</v>
      </c>
      <c r="AE20">
        <v>0</v>
      </c>
      <c r="AF20">
        <v>1</v>
      </c>
      <c r="AG20">
        <v>1</v>
      </c>
      <c r="AH20">
        <v>1</v>
      </c>
      <c r="AI20">
        <v>1</v>
      </c>
      <c r="AJ20">
        <v>1</v>
      </c>
      <c r="AK20">
        <v>1</v>
      </c>
      <c r="AL20">
        <v>1</v>
      </c>
      <c r="AM20">
        <v>0</v>
      </c>
      <c r="AN20">
        <v>1</v>
      </c>
      <c r="AO20">
        <v>1</v>
      </c>
      <c r="AP20">
        <v>0</v>
      </c>
      <c r="AQ20">
        <v>1</v>
      </c>
      <c r="AR20">
        <v>1</v>
      </c>
      <c r="AS20">
        <v>1</v>
      </c>
      <c r="AT20">
        <f t="shared" si="0"/>
        <v>16</v>
      </c>
    </row>
    <row r="21" spans="1:46" ht="12.5" x14ac:dyDescent="0.25">
      <c r="A21" s="7">
        <v>45636.423171666669</v>
      </c>
      <c r="B21" s="8" t="s">
        <v>48</v>
      </c>
      <c r="C21" s="8">
        <v>4</v>
      </c>
      <c r="D21" s="8" t="s">
        <v>29</v>
      </c>
      <c r="E21" s="8" t="s">
        <v>29</v>
      </c>
      <c r="F21" s="8" t="s">
        <v>30</v>
      </c>
      <c r="G21" s="8" t="s">
        <v>29</v>
      </c>
      <c r="H21" s="8" t="s">
        <v>30</v>
      </c>
      <c r="I21" s="8" t="s">
        <v>29</v>
      </c>
      <c r="J21" s="8" t="s">
        <v>30</v>
      </c>
      <c r="K21" s="8" t="s">
        <v>30</v>
      </c>
      <c r="L21" s="8" t="s">
        <v>30</v>
      </c>
      <c r="M21" s="8" t="s">
        <v>30</v>
      </c>
      <c r="N21" s="8" t="s">
        <v>30</v>
      </c>
      <c r="O21" s="8" t="s">
        <v>30</v>
      </c>
      <c r="P21" s="8" t="s">
        <v>30</v>
      </c>
      <c r="Q21" s="8" t="s">
        <v>30</v>
      </c>
      <c r="R21" s="8" t="s">
        <v>30</v>
      </c>
      <c r="S21" s="8" t="s">
        <v>30</v>
      </c>
      <c r="T21" s="8" t="s">
        <v>30</v>
      </c>
      <c r="U21" s="8" t="s">
        <v>29</v>
      </c>
      <c r="V21" s="8" t="s">
        <v>30</v>
      </c>
      <c r="W21" s="9" t="s">
        <v>30</v>
      </c>
      <c r="Z21">
        <v>0</v>
      </c>
      <c r="AA21">
        <v>0</v>
      </c>
      <c r="AB21">
        <v>1</v>
      </c>
      <c r="AC21">
        <v>0</v>
      </c>
      <c r="AD21">
        <v>1</v>
      </c>
      <c r="AE21">
        <v>0</v>
      </c>
      <c r="AF21">
        <v>1</v>
      </c>
      <c r="AG21">
        <v>1</v>
      </c>
      <c r="AH21">
        <v>1</v>
      </c>
      <c r="AI21">
        <v>1</v>
      </c>
      <c r="AJ21">
        <v>1</v>
      </c>
      <c r="AK21">
        <v>1</v>
      </c>
      <c r="AL21">
        <v>1</v>
      </c>
      <c r="AM21">
        <v>1</v>
      </c>
      <c r="AN21">
        <v>1</v>
      </c>
      <c r="AO21">
        <v>1</v>
      </c>
      <c r="AP21">
        <v>1</v>
      </c>
      <c r="AQ21">
        <v>0</v>
      </c>
      <c r="AR21">
        <v>1</v>
      </c>
      <c r="AS21">
        <v>1</v>
      </c>
      <c r="AT21">
        <f t="shared" si="0"/>
        <v>15</v>
      </c>
    </row>
    <row r="22" spans="1:46" ht="12.5" x14ac:dyDescent="0.25">
      <c r="A22" s="4">
        <v>45636.423273599532</v>
      </c>
      <c r="B22" s="5" t="s">
        <v>49</v>
      </c>
      <c r="C22" s="5">
        <v>5</v>
      </c>
      <c r="D22" s="5" t="s">
        <v>30</v>
      </c>
      <c r="E22" s="5" t="s">
        <v>30</v>
      </c>
      <c r="F22" s="5" t="s">
        <v>29</v>
      </c>
      <c r="G22" s="5" t="s">
        <v>30</v>
      </c>
      <c r="H22" s="5" t="s">
        <v>30</v>
      </c>
      <c r="I22" s="5" t="s">
        <v>29</v>
      </c>
      <c r="J22" s="5" t="s">
        <v>30</v>
      </c>
      <c r="K22" s="5" t="s">
        <v>30</v>
      </c>
      <c r="L22" s="5" t="s">
        <v>30</v>
      </c>
      <c r="M22" s="5" t="s">
        <v>29</v>
      </c>
      <c r="N22" s="5" t="s">
        <v>30</v>
      </c>
      <c r="O22" s="5" t="s">
        <v>29</v>
      </c>
      <c r="P22" s="5" t="s">
        <v>30</v>
      </c>
      <c r="Q22" s="5" t="s">
        <v>30</v>
      </c>
      <c r="R22" s="5" t="s">
        <v>30</v>
      </c>
      <c r="S22" s="5" t="s">
        <v>30</v>
      </c>
      <c r="T22" s="5" t="s">
        <v>30</v>
      </c>
      <c r="U22" s="5" t="s">
        <v>29</v>
      </c>
      <c r="V22" s="5" t="s">
        <v>30</v>
      </c>
      <c r="W22" s="6" t="s">
        <v>30</v>
      </c>
      <c r="Z22">
        <v>1</v>
      </c>
      <c r="AA22">
        <v>1</v>
      </c>
      <c r="AB22">
        <v>0</v>
      </c>
      <c r="AC22">
        <v>1</v>
      </c>
      <c r="AD22">
        <v>1</v>
      </c>
      <c r="AE22">
        <v>0</v>
      </c>
      <c r="AF22">
        <v>1</v>
      </c>
      <c r="AG22">
        <v>1</v>
      </c>
      <c r="AH22">
        <v>1</v>
      </c>
      <c r="AI22">
        <v>0</v>
      </c>
      <c r="AJ22">
        <v>1</v>
      </c>
      <c r="AK22">
        <v>0</v>
      </c>
      <c r="AL22">
        <v>1</v>
      </c>
      <c r="AM22">
        <v>1</v>
      </c>
      <c r="AN22">
        <v>1</v>
      </c>
      <c r="AO22">
        <v>1</v>
      </c>
      <c r="AP22">
        <v>1</v>
      </c>
      <c r="AQ22">
        <v>0</v>
      </c>
      <c r="AR22">
        <v>1</v>
      </c>
      <c r="AS22">
        <v>1</v>
      </c>
      <c r="AT22">
        <f t="shared" si="0"/>
        <v>15</v>
      </c>
    </row>
    <row r="23" spans="1:46" ht="12.5" x14ac:dyDescent="0.25">
      <c r="A23" s="7">
        <v>45636.423829629624</v>
      </c>
      <c r="B23" s="8" t="s">
        <v>50</v>
      </c>
      <c r="C23" s="8">
        <v>6</v>
      </c>
      <c r="D23" s="8" t="s">
        <v>30</v>
      </c>
      <c r="E23" s="8" t="s">
        <v>29</v>
      </c>
      <c r="F23" s="8" t="s">
        <v>30</v>
      </c>
      <c r="G23" s="8" t="s">
        <v>30</v>
      </c>
      <c r="H23" s="8" t="s">
        <v>30</v>
      </c>
      <c r="I23" s="8" t="s">
        <v>30</v>
      </c>
      <c r="J23" s="8" t="s">
        <v>30</v>
      </c>
      <c r="K23" s="8" t="s">
        <v>30</v>
      </c>
      <c r="L23" s="8" t="s">
        <v>30</v>
      </c>
      <c r="M23" s="8" t="s">
        <v>30</v>
      </c>
      <c r="N23" s="8" t="s">
        <v>30</v>
      </c>
      <c r="O23" s="8" t="s">
        <v>30</v>
      </c>
      <c r="P23" s="8" t="s">
        <v>30</v>
      </c>
      <c r="Q23" s="8" t="s">
        <v>30</v>
      </c>
      <c r="R23" s="8" t="s">
        <v>30</v>
      </c>
      <c r="S23" s="8" t="s">
        <v>30</v>
      </c>
      <c r="T23" s="8" t="s">
        <v>29</v>
      </c>
      <c r="U23" s="8" t="s">
        <v>30</v>
      </c>
      <c r="V23" s="8" t="s">
        <v>30</v>
      </c>
      <c r="W23" s="9" t="s">
        <v>30</v>
      </c>
      <c r="Z23">
        <v>1</v>
      </c>
      <c r="AA23">
        <v>0</v>
      </c>
      <c r="AB23">
        <v>1</v>
      </c>
      <c r="AC23">
        <v>1</v>
      </c>
      <c r="AD23">
        <v>1</v>
      </c>
      <c r="AE23">
        <v>1</v>
      </c>
      <c r="AF23">
        <v>1</v>
      </c>
      <c r="AG23">
        <v>1</v>
      </c>
      <c r="AH23">
        <v>1</v>
      </c>
      <c r="AI23">
        <v>1</v>
      </c>
      <c r="AJ23">
        <v>1</v>
      </c>
      <c r="AK23">
        <v>1</v>
      </c>
      <c r="AL23">
        <v>1</v>
      </c>
      <c r="AM23">
        <v>1</v>
      </c>
      <c r="AN23">
        <v>1</v>
      </c>
      <c r="AO23">
        <v>1</v>
      </c>
      <c r="AP23">
        <v>0</v>
      </c>
      <c r="AQ23">
        <v>1</v>
      </c>
      <c r="AR23">
        <v>1</v>
      </c>
      <c r="AS23">
        <v>1</v>
      </c>
      <c r="AT23">
        <f t="shared" si="0"/>
        <v>18</v>
      </c>
    </row>
    <row r="24" spans="1:46" ht="12.5" x14ac:dyDescent="0.25">
      <c r="A24" s="4">
        <v>45636.424548958334</v>
      </c>
      <c r="B24" s="5" t="s">
        <v>51</v>
      </c>
      <c r="C24" s="5">
        <v>5</v>
      </c>
      <c r="D24" s="5" t="s">
        <v>30</v>
      </c>
      <c r="E24" s="5" t="s">
        <v>29</v>
      </c>
      <c r="F24" s="5" t="s">
        <v>30</v>
      </c>
      <c r="G24" s="5" t="s">
        <v>30</v>
      </c>
      <c r="H24" s="5" t="s">
        <v>30</v>
      </c>
      <c r="I24" s="5" t="s">
        <v>30</v>
      </c>
      <c r="J24" s="5" t="s">
        <v>30</v>
      </c>
      <c r="K24" s="5" t="s">
        <v>30</v>
      </c>
      <c r="L24" s="5" t="s">
        <v>30</v>
      </c>
      <c r="M24" s="5" t="s">
        <v>30</v>
      </c>
      <c r="N24" s="5" t="s">
        <v>30</v>
      </c>
      <c r="O24" s="5" t="s">
        <v>29</v>
      </c>
      <c r="P24" s="5" t="s">
        <v>29</v>
      </c>
      <c r="Q24" s="5" t="s">
        <v>30</v>
      </c>
      <c r="R24" s="5" t="s">
        <v>30</v>
      </c>
      <c r="S24" s="5" t="s">
        <v>30</v>
      </c>
      <c r="T24" s="5" t="s">
        <v>29</v>
      </c>
      <c r="U24" s="5" t="s">
        <v>30</v>
      </c>
      <c r="V24" s="5" t="s">
        <v>29</v>
      </c>
      <c r="W24" s="6" t="s">
        <v>30</v>
      </c>
      <c r="Z24">
        <v>1</v>
      </c>
      <c r="AA24">
        <v>0</v>
      </c>
      <c r="AB24">
        <v>1</v>
      </c>
      <c r="AC24">
        <v>1</v>
      </c>
      <c r="AD24">
        <v>1</v>
      </c>
      <c r="AE24">
        <v>1</v>
      </c>
      <c r="AF24">
        <v>1</v>
      </c>
      <c r="AG24">
        <v>1</v>
      </c>
      <c r="AH24">
        <v>1</v>
      </c>
      <c r="AI24">
        <v>1</v>
      </c>
      <c r="AJ24">
        <v>1</v>
      </c>
      <c r="AK24">
        <v>0</v>
      </c>
      <c r="AL24">
        <v>0</v>
      </c>
      <c r="AM24">
        <v>1</v>
      </c>
      <c r="AN24">
        <v>1</v>
      </c>
      <c r="AO24">
        <v>1</v>
      </c>
      <c r="AP24">
        <v>0</v>
      </c>
      <c r="AQ24">
        <v>1</v>
      </c>
      <c r="AR24">
        <v>0</v>
      </c>
      <c r="AS24">
        <v>1</v>
      </c>
      <c r="AT24">
        <f t="shared" si="0"/>
        <v>15</v>
      </c>
    </row>
    <row r="25" spans="1:46" ht="12.5" x14ac:dyDescent="0.25">
      <c r="A25" s="10">
        <v>45636.425432407406</v>
      </c>
      <c r="B25" s="11" t="s">
        <v>52</v>
      </c>
      <c r="C25" s="11">
        <v>5</v>
      </c>
      <c r="D25" s="11" t="s">
        <v>30</v>
      </c>
      <c r="E25" s="11" t="s">
        <v>29</v>
      </c>
      <c r="F25" s="11" t="s">
        <v>30</v>
      </c>
      <c r="G25" s="11" t="s">
        <v>30</v>
      </c>
      <c r="H25" s="11" t="s">
        <v>30</v>
      </c>
      <c r="I25" s="11" t="s">
        <v>30</v>
      </c>
      <c r="J25" s="11" t="s">
        <v>30</v>
      </c>
      <c r="K25" s="11" t="s">
        <v>30</v>
      </c>
      <c r="L25" s="11" t="s">
        <v>30</v>
      </c>
      <c r="M25" s="11" t="s">
        <v>30</v>
      </c>
      <c r="N25" s="11" t="s">
        <v>30</v>
      </c>
      <c r="O25" s="11" t="s">
        <v>30</v>
      </c>
      <c r="P25" s="11" t="s">
        <v>29</v>
      </c>
      <c r="Q25" s="11" t="s">
        <v>30</v>
      </c>
      <c r="R25" s="11" t="s">
        <v>30</v>
      </c>
      <c r="S25" s="11" t="s">
        <v>30</v>
      </c>
      <c r="T25" s="11" t="s">
        <v>29</v>
      </c>
      <c r="U25" s="11" t="s">
        <v>30</v>
      </c>
      <c r="V25" s="11" t="s">
        <v>29</v>
      </c>
      <c r="W25" s="12" t="s">
        <v>30</v>
      </c>
      <c r="Z25">
        <v>1</v>
      </c>
      <c r="AA25">
        <v>0</v>
      </c>
      <c r="AB25">
        <v>1</v>
      </c>
      <c r="AC25">
        <v>1</v>
      </c>
      <c r="AD25">
        <v>1</v>
      </c>
      <c r="AE25">
        <v>1</v>
      </c>
      <c r="AF25">
        <v>1</v>
      </c>
      <c r="AG25">
        <v>1</v>
      </c>
      <c r="AH25">
        <v>1</v>
      </c>
      <c r="AI25">
        <v>1</v>
      </c>
      <c r="AJ25">
        <v>1</v>
      </c>
      <c r="AK25">
        <v>1</v>
      </c>
      <c r="AL25">
        <v>0</v>
      </c>
      <c r="AM25">
        <v>1</v>
      </c>
      <c r="AN25">
        <v>1</v>
      </c>
      <c r="AO25">
        <v>1</v>
      </c>
      <c r="AP25">
        <v>0</v>
      </c>
      <c r="AQ25">
        <v>1</v>
      </c>
      <c r="AR25">
        <v>0</v>
      </c>
      <c r="AS25">
        <v>1</v>
      </c>
      <c r="AT25">
        <f t="shared" si="0"/>
        <v>16</v>
      </c>
    </row>
  </sheetData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 summaryRight="0"/>
  </sheetPr>
  <dimension ref="A1:AW25"/>
  <sheetViews>
    <sheetView topLeftCell="AO1" workbookViewId="0">
      <pane ySplit="1" topLeftCell="A10" activePane="bottomLeft" state="frozen"/>
      <selection pane="bottomLeft" activeCell="AS2" sqref="AS2:AS25"/>
    </sheetView>
  </sheetViews>
  <sheetFormatPr defaultColWidth="12.6328125" defaultRowHeight="15.75" customHeight="1" x14ac:dyDescent="0.25"/>
  <cols>
    <col min="1" max="29" width="18.90625" customWidth="1"/>
  </cols>
  <sheetData>
    <row r="1" spans="1:49" ht="15.75" customHeight="1" thickBot="1" x14ac:dyDescent="0.3">
      <c r="A1" s="1" t="s">
        <v>0</v>
      </c>
      <c r="B1" s="2" t="s">
        <v>18</v>
      </c>
      <c r="C1" s="2" t="s">
        <v>19</v>
      </c>
      <c r="D1" s="2" t="s">
        <v>2</v>
      </c>
      <c r="E1" s="2" t="s">
        <v>3</v>
      </c>
      <c r="F1" s="2" t="s">
        <v>4</v>
      </c>
      <c r="G1" s="2" t="s">
        <v>5</v>
      </c>
      <c r="H1" s="2" t="s">
        <v>6</v>
      </c>
      <c r="I1" s="2" t="s">
        <v>7</v>
      </c>
      <c r="J1" s="2" t="s">
        <v>8</v>
      </c>
      <c r="K1" s="2" t="s">
        <v>9</v>
      </c>
      <c r="L1" s="2" t="s">
        <v>10</v>
      </c>
      <c r="M1" s="2" t="s">
        <v>11</v>
      </c>
      <c r="N1" s="2" t="s">
        <v>12</v>
      </c>
      <c r="O1" s="2" t="s">
        <v>13</v>
      </c>
      <c r="P1" s="2" t="s">
        <v>20</v>
      </c>
      <c r="Q1" s="2" t="s">
        <v>21</v>
      </c>
      <c r="R1" s="2" t="s">
        <v>22</v>
      </c>
      <c r="S1" s="2" t="s">
        <v>23</v>
      </c>
      <c r="T1" s="2" t="s">
        <v>24</v>
      </c>
      <c r="U1" s="2" t="s">
        <v>25</v>
      </c>
      <c r="V1" s="2" t="s">
        <v>26</v>
      </c>
      <c r="W1" s="3" t="s">
        <v>27</v>
      </c>
      <c r="Y1" t="s">
        <v>56</v>
      </c>
      <c r="Z1" t="s">
        <v>57</v>
      </c>
      <c r="AA1" t="s">
        <v>58</v>
      </c>
      <c r="AB1" t="s">
        <v>59</v>
      </c>
      <c r="AC1" t="s">
        <v>60</v>
      </c>
      <c r="AD1" t="s">
        <v>61</v>
      </c>
      <c r="AE1" t="s">
        <v>62</v>
      </c>
      <c r="AF1" t="s">
        <v>63</v>
      </c>
      <c r="AG1" t="s">
        <v>64</v>
      </c>
      <c r="AH1" t="s">
        <v>65</v>
      </c>
      <c r="AI1" t="s">
        <v>66</v>
      </c>
      <c r="AJ1" t="s">
        <v>67</v>
      </c>
      <c r="AK1" t="s">
        <v>68</v>
      </c>
      <c r="AL1" t="s">
        <v>69</v>
      </c>
      <c r="AM1" t="s">
        <v>70</v>
      </c>
      <c r="AN1" t="s">
        <v>71</v>
      </c>
      <c r="AO1" t="s">
        <v>72</v>
      </c>
      <c r="AP1" t="s">
        <v>73</v>
      </c>
      <c r="AQ1" t="s">
        <v>74</v>
      </c>
      <c r="AR1" t="s">
        <v>75</v>
      </c>
      <c r="AS1" t="s">
        <v>77</v>
      </c>
    </row>
    <row r="2" spans="1:49" ht="15.75" customHeight="1" x14ac:dyDescent="0.3">
      <c r="A2" s="4">
        <v>45636.417001701389</v>
      </c>
      <c r="B2" s="5" t="s">
        <v>52</v>
      </c>
      <c r="C2" s="5">
        <v>5</v>
      </c>
      <c r="D2" s="5" t="s">
        <v>30</v>
      </c>
      <c r="E2" s="5" t="s">
        <v>29</v>
      </c>
      <c r="F2" s="5" t="s">
        <v>30</v>
      </c>
      <c r="G2" s="5" t="s">
        <v>30</v>
      </c>
      <c r="H2" s="5" t="s">
        <v>30</v>
      </c>
      <c r="I2" s="5" t="s">
        <v>30</v>
      </c>
      <c r="J2" s="5" t="s">
        <v>30</v>
      </c>
      <c r="K2" s="5" t="s">
        <v>30</v>
      </c>
      <c r="L2" s="5" t="s">
        <v>30</v>
      </c>
      <c r="M2" s="5" t="s">
        <v>30</v>
      </c>
      <c r="N2" s="5" t="s">
        <v>30</v>
      </c>
      <c r="O2" s="5" t="s">
        <v>30</v>
      </c>
      <c r="P2" s="5" t="s">
        <v>29</v>
      </c>
      <c r="Q2" s="5" t="s">
        <v>30</v>
      </c>
      <c r="R2" s="5" t="s">
        <v>30</v>
      </c>
      <c r="S2" s="5" t="s">
        <v>30</v>
      </c>
      <c r="T2" s="5" t="s">
        <v>29</v>
      </c>
      <c r="U2" s="5" t="s">
        <v>30</v>
      </c>
      <c r="V2" s="5" t="s">
        <v>29</v>
      </c>
      <c r="W2" s="6" t="s">
        <v>30</v>
      </c>
      <c r="Y2">
        <v>1</v>
      </c>
      <c r="Z2">
        <v>0</v>
      </c>
      <c r="AA2">
        <v>1</v>
      </c>
      <c r="AB2">
        <v>1</v>
      </c>
      <c r="AC2">
        <v>1</v>
      </c>
      <c r="AD2">
        <v>1</v>
      </c>
      <c r="AE2">
        <v>1</v>
      </c>
      <c r="AF2">
        <v>1</v>
      </c>
      <c r="AG2">
        <v>1</v>
      </c>
      <c r="AH2">
        <v>1</v>
      </c>
      <c r="AI2">
        <v>1</v>
      </c>
      <c r="AJ2">
        <v>1</v>
      </c>
      <c r="AK2">
        <v>0</v>
      </c>
      <c r="AL2">
        <v>1</v>
      </c>
      <c r="AM2">
        <v>1</v>
      </c>
      <c r="AN2">
        <v>1</v>
      </c>
      <c r="AO2">
        <v>0</v>
      </c>
      <c r="AP2">
        <v>1</v>
      </c>
      <c r="AQ2">
        <v>0</v>
      </c>
      <c r="AR2">
        <v>1</v>
      </c>
      <c r="AS2">
        <f>SUM(Y2:AR2)</f>
        <v>16</v>
      </c>
      <c r="AV2" s="14" t="s">
        <v>78</v>
      </c>
      <c r="AW2" s="14"/>
    </row>
    <row r="3" spans="1:49" ht="15.75" customHeight="1" x14ac:dyDescent="0.25">
      <c r="A3" s="7">
        <v>45636.417479710653</v>
      </c>
      <c r="B3" s="8" t="s">
        <v>53</v>
      </c>
      <c r="C3" s="8">
        <v>4</v>
      </c>
      <c r="D3" s="8" t="s">
        <v>29</v>
      </c>
      <c r="E3" s="8" t="s">
        <v>30</v>
      </c>
      <c r="F3" s="8" t="s">
        <v>30</v>
      </c>
      <c r="G3" s="8" t="s">
        <v>30</v>
      </c>
      <c r="H3" s="8" t="s">
        <v>30</v>
      </c>
      <c r="I3" s="8" t="s">
        <v>30</v>
      </c>
      <c r="J3" s="8" t="s">
        <v>29</v>
      </c>
      <c r="K3" s="8" t="s">
        <v>30</v>
      </c>
      <c r="L3" s="8" t="s">
        <v>30</v>
      </c>
      <c r="M3" s="8" t="s">
        <v>29</v>
      </c>
      <c r="N3" s="8" t="s">
        <v>30</v>
      </c>
      <c r="O3" s="8" t="s">
        <v>30</v>
      </c>
      <c r="P3" s="8" t="s">
        <v>30</v>
      </c>
      <c r="Q3" s="8" t="s">
        <v>30</v>
      </c>
      <c r="R3" s="8" t="s">
        <v>30</v>
      </c>
      <c r="S3" s="8" t="s">
        <v>29</v>
      </c>
      <c r="T3" s="8" t="s">
        <v>30</v>
      </c>
      <c r="U3" s="8" t="s">
        <v>29</v>
      </c>
      <c r="V3" s="8" t="s">
        <v>30</v>
      </c>
      <c r="W3" s="9" t="s">
        <v>30</v>
      </c>
      <c r="Y3">
        <v>0</v>
      </c>
      <c r="Z3">
        <v>1</v>
      </c>
      <c r="AA3">
        <v>1</v>
      </c>
      <c r="AB3">
        <v>1</v>
      </c>
      <c r="AC3">
        <v>1</v>
      </c>
      <c r="AD3">
        <v>1</v>
      </c>
      <c r="AE3">
        <v>0</v>
      </c>
      <c r="AF3">
        <v>1</v>
      </c>
      <c r="AG3">
        <v>1</v>
      </c>
      <c r="AH3">
        <v>0</v>
      </c>
      <c r="AI3">
        <v>1</v>
      </c>
      <c r="AJ3">
        <v>1</v>
      </c>
      <c r="AK3">
        <v>1</v>
      </c>
      <c r="AL3">
        <v>1</v>
      </c>
      <c r="AM3">
        <v>1</v>
      </c>
      <c r="AN3">
        <v>0</v>
      </c>
      <c r="AO3">
        <v>1</v>
      </c>
      <c r="AP3">
        <v>0</v>
      </c>
      <c r="AQ3">
        <v>1</v>
      </c>
      <c r="AR3">
        <v>1</v>
      </c>
      <c r="AS3">
        <f t="shared" ref="AS3:AS25" si="0">SUM(Y3:AR3)</f>
        <v>15</v>
      </c>
    </row>
    <row r="4" spans="1:49" ht="15.75" customHeight="1" x14ac:dyDescent="0.25">
      <c r="A4" s="4">
        <v>45636.418419571761</v>
      </c>
      <c r="B4" s="5" t="s">
        <v>28</v>
      </c>
      <c r="C4" s="5">
        <v>4</v>
      </c>
      <c r="D4" s="5" t="s">
        <v>30</v>
      </c>
      <c r="E4" s="5" t="s">
        <v>29</v>
      </c>
      <c r="F4" s="5" t="s">
        <v>29</v>
      </c>
      <c r="G4" s="5" t="s">
        <v>30</v>
      </c>
      <c r="H4" s="5" t="s">
        <v>30</v>
      </c>
      <c r="I4" s="5" t="s">
        <v>29</v>
      </c>
      <c r="J4" s="5" t="s">
        <v>30</v>
      </c>
      <c r="K4" s="5" t="s">
        <v>29</v>
      </c>
      <c r="L4" s="5" t="s">
        <v>29</v>
      </c>
      <c r="M4" s="5" t="s">
        <v>29</v>
      </c>
      <c r="N4" s="5" t="s">
        <v>30</v>
      </c>
      <c r="O4" s="5" t="s">
        <v>30</v>
      </c>
      <c r="P4" s="5" t="s">
        <v>29</v>
      </c>
      <c r="Q4" s="5" t="s">
        <v>30</v>
      </c>
      <c r="R4" s="5" t="s">
        <v>30</v>
      </c>
      <c r="S4" s="5" t="s">
        <v>30</v>
      </c>
      <c r="T4" s="5" t="s">
        <v>30</v>
      </c>
      <c r="U4" s="5" t="s">
        <v>29</v>
      </c>
      <c r="V4" s="5" t="s">
        <v>29</v>
      </c>
      <c r="W4" s="6" t="s">
        <v>29</v>
      </c>
      <c r="Y4">
        <v>1</v>
      </c>
      <c r="Z4">
        <v>0</v>
      </c>
      <c r="AA4">
        <v>0</v>
      </c>
      <c r="AB4">
        <v>1</v>
      </c>
      <c r="AC4">
        <v>1</v>
      </c>
      <c r="AD4">
        <v>0</v>
      </c>
      <c r="AE4">
        <v>1</v>
      </c>
      <c r="AF4">
        <v>0</v>
      </c>
      <c r="AG4">
        <v>0</v>
      </c>
      <c r="AH4">
        <v>0</v>
      </c>
      <c r="AI4">
        <v>1</v>
      </c>
      <c r="AJ4">
        <v>1</v>
      </c>
      <c r="AK4">
        <v>0</v>
      </c>
      <c r="AL4">
        <v>1</v>
      </c>
      <c r="AM4">
        <v>1</v>
      </c>
      <c r="AN4">
        <v>1</v>
      </c>
      <c r="AO4">
        <v>1</v>
      </c>
      <c r="AP4">
        <v>0</v>
      </c>
      <c r="AQ4">
        <v>0</v>
      </c>
      <c r="AR4">
        <v>0</v>
      </c>
      <c r="AS4">
        <f t="shared" si="0"/>
        <v>10</v>
      </c>
      <c r="AV4" t="s">
        <v>79</v>
      </c>
      <c r="AW4">
        <v>16.666666666666668</v>
      </c>
    </row>
    <row r="5" spans="1:49" ht="15.75" customHeight="1" x14ac:dyDescent="0.25">
      <c r="A5" s="7">
        <v>45636.418705729171</v>
      </c>
      <c r="B5" s="8" t="s">
        <v>54</v>
      </c>
      <c r="C5" s="8">
        <v>6</v>
      </c>
      <c r="D5" s="8" t="s">
        <v>30</v>
      </c>
      <c r="E5" s="8" t="s">
        <v>30</v>
      </c>
      <c r="F5" s="8" t="s">
        <v>30</v>
      </c>
      <c r="G5" s="8" t="s">
        <v>30</v>
      </c>
      <c r="H5" s="8" t="s">
        <v>30</v>
      </c>
      <c r="I5" s="8" t="s">
        <v>30</v>
      </c>
      <c r="J5" s="8" t="s">
        <v>30</v>
      </c>
      <c r="K5" s="8" t="s">
        <v>30</v>
      </c>
      <c r="L5" s="8" t="s">
        <v>30</v>
      </c>
      <c r="M5" s="8" t="s">
        <v>30</v>
      </c>
      <c r="N5" s="8" t="s">
        <v>30</v>
      </c>
      <c r="O5" s="8" t="s">
        <v>30</v>
      </c>
      <c r="P5" s="8" t="s">
        <v>30</v>
      </c>
      <c r="Q5" s="8" t="s">
        <v>30</v>
      </c>
      <c r="R5" s="8" t="s">
        <v>30</v>
      </c>
      <c r="S5" s="8" t="s">
        <v>30</v>
      </c>
      <c r="T5" s="8" t="s">
        <v>30</v>
      </c>
      <c r="U5" s="8" t="s">
        <v>30</v>
      </c>
      <c r="V5" s="8" t="s">
        <v>30</v>
      </c>
      <c r="W5" s="9" t="s">
        <v>30</v>
      </c>
      <c r="Y5">
        <v>1</v>
      </c>
      <c r="Z5">
        <v>1</v>
      </c>
      <c r="AA5">
        <v>1</v>
      </c>
      <c r="AB5">
        <v>1</v>
      </c>
      <c r="AC5">
        <v>1</v>
      </c>
      <c r="AD5">
        <v>1</v>
      </c>
      <c r="AE5">
        <v>1</v>
      </c>
      <c r="AF5">
        <v>1</v>
      </c>
      <c r="AG5">
        <v>1</v>
      </c>
      <c r="AH5">
        <v>1</v>
      </c>
      <c r="AI5">
        <v>1</v>
      </c>
      <c r="AJ5">
        <v>1</v>
      </c>
      <c r="AK5">
        <v>1</v>
      </c>
      <c r="AL5">
        <v>1</v>
      </c>
      <c r="AM5">
        <v>1</v>
      </c>
      <c r="AN5">
        <v>1</v>
      </c>
      <c r="AO5">
        <v>1</v>
      </c>
      <c r="AP5">
        <v>1</v>
      </c>
      <c r="AQ5">
        <v>1</v>
      </c>
      <c r="AR5">
        <v>1</v>
      </c>
      <c r="AS5">
        <f t="shared" si="0"/>
        <v>20</v>
      </c>
      <c r="AV5" t="s">
        <v>80</v>
      </c>
      <c r="AW5">
        <v>0.76059346267170658</v>
      </c>
    </row>
    <row r="6" spans="1:49" ht="15.75" customHeight="1" x14ac:dyDescent="0.25">
      <c r="A6" s="4">
        <v>45636.419068761577</v>
      </c>
      <c r="B6" s="5" t="s">
        <v>46</v>
      </c>
      <c r="C6" s="5">
        <v>4</v>
      </c>
      <c r="D6" s="5" t="s">
        <v>29</v>
      </c>
      <c r="E6" s="5" t="s">
        <v>29</v>
      </c>
      <c r="F6" s="5" t="s">
        <v>30</v>
      </c>
      <c r="G6" s="5" t="s">
        <v>29</v>
      </c>
      <c r="H6" s="5" t="s">
        <v>30</v>
      </c>
      <c r="I6" s="5" t="s">
        <v>29</v>
      </c>
      <c r="J6" s="5" t="s">
        <v>29</v>
      </c>
      <c r="K6" s="5" t="s">
        <v>29</v>
      </c>
      <c r="L6" s="5" t="s">
        <v>29</v>
      </c>
      <c r="M6" s="5" t="s">
        <v>30</v>
      </c>
      <c r="N6" s="5" t="s">
        <v>29</v>
      </c>
      <c r="O6" s="5" t="s">
        <v>29</v>
      </c>
      <c r="P6" s="5" t="s">
        <v>29</v>
      </c>
      <c r="Q6" s="5" t="s">
        <v>29</v>
      </c>
      <c r="R6" s="5" t="s">
        <v>29</v>
      </c>
      <c r="S6" s="5" t="s">
        <v>30</v>
      </c>
      <c r="T6" s="5" t="s">
        <v>29</v>
      </c>
      <c r="U6" s="5" t="s">
        <v>29</v>
      </c>
      <c r="V6" s="5" t="s">
        <v>29</v>
      </c>
      <c r="W6" s="6" t="s">
        <v>30</v>
      </c>
      <c r="Y6">
        <v>0</v>
      </c>
      <c r="Z6">
        <v>0</v>
      </c>
      <c r="AA6">
        <v>1</v>
      </c>
      <c r="AB6">
        <v>0</v>
      </c>
      <c r="AC6">
        <v>1</v>
      </c>
      <c r="AD6">
        <v>0</v>
      </c>
      <c r="AE6">
        <v>0</v>
      </c>
      <c r="AF6">
        <v>0</v>
      </c>
      <c r="AG6">
        <v>0</v>
      </c>
      <c r="AH6">
        <v>1</v>
      </c>
      <c r="AI6">
        <v>0</v>
      </c>
      <c r="AJ6">
        <v>0</v>
      </c>
      <c r="AK6">
        <v>0</v>
      </c>
      <c r="AL6">
        <v>0</v>
      </c>
      <c r="AM6">
        <v>0</v>
      </c>
      <c r="AN6">
        <v>1</v>
      </c>
      <c r="AO6">
        <v>0</v>
      </c>
      <c r="AP6">
        <v>0</v>
      </c>
      <c r="AQ6">
        <v>0</v>
      </c>
      <c r="AR6">
        <v>1</v>
      </c>
      <c r="AS6">
        <f t="shared" si="0"/>
        <v>5</v>
      </c>
      <c r="AV6" t="s">
        <v>81</v>
      </c>
      <c r="AW6">
        <v>18</v>
      </c>
    </row>
    <row r="7" spans="1:49" ht="15.75" customHeight="1" x14ac:dyDescent="0.25">
      <c r="A7" s="7">
        <v>45636.419446481479</v>
      </c>
      <c r="B7" s="8" t="s">
        <v>50</v>
      </c>
      <c r="C7" s="8">
        <v>6</v>
      </c>
      <c r="D7" s="8" t="s">
        <v>30</v>
      </c>
      <c r="E7" s="8" t="s">
        <v>29</v>
      </c>
      <c r="F7" s="8" t="s">
        <v>30</v>
      </c>
      <c r="G7" s="8" t="s">
        <v>30</v>
      </c>
      <c r="H7" s="8" t="s">
        <v>30</v>
      </c>
      <c r="I7" s="8" t="s">
        <v>30</v>
      </c>
      <c r="J7" s="8" t="s">
        <v>30</v>
      </c>
      <c r="K7" s="8" t="s">
        <v>30</v>
      </c>
      <c r="L7" s="8" t="s">
        <v>30</v>
      </c>
      <c r="M7" s="8" t="s">
        <v>30</v>
      </c>
      <c r="N7" s="8" t="s">
        <v>30</v>
      </c>
      <c r="O7" s="8" t="s">
        <v>30</v>
      </c>
      <c r="P7" s="8" t="s">
        <v>30</v>
      </c>
      <c r="Q7" s="8" t="s">
        <v>30</v>
      </c>
      <c r="R7" s="8" t="s">
        <v>30</v>
      </c>
      <c r="S7" s="8" t="s">
        <v>30</v>
      </c>
      <c r="T7" s="8" t="s">
        <v>29</v>
      </c>
      <c r="U7" s="8" t="s">
        <v>30</v>
      </c>
      <c r="V7" s="8" t="s">
        <v>30</v>
      </c>
      <c r="W7" s="9" t="s">
        <v>30</v>
      </c>
      <c r="Y7">
        <v>1</v>
      </c>
      <c r="Z7">
        <v>0</v>
      </c>
      <c r="AA7">
        <v>1</v>
      </c>
      <c r="AB7">
        <v>1</v>
      </c>
      <c r="AC7">
        <v>1</v>
      </c>
      <c r="AD7">
        <v>1</v>
      </c>
      <c r="AE7">
        <v>1</v>
      </c>
      <c r="AF7">
        <v>1</v>
      </c>
      <c r="AG7">
        <v>1</v>
      </c>
      <c r="AH7">
        <v>1</v>
      </c>
      <c r="AI7">
        <v>1</v>
      </c>
      <c r="AJ7">
        <v>1</v>
      </c>
      <c r="AK7">
        <v>1</v>
      </c>
      <c r="AL7">
        <v>1</v>
      </c>
      <c r="AM7">
        <v>1</v>
      </c>
      <c r="AN7">
        <v>1</v>
      </c>
      <c r="AO7">
        <v>0</v>
      </c>
      <c r="AP7">
        <v>1</v>
      </c>
      <c r="AQ7">
        <v>1</v>
      </c>
      <c r="AR7">
        <v>1</v>
      </c>
      <c r="AS7">
        <f t="shared" si="0"/>
        <v>18</v>
      </c>
      <c r="AV7" t="s">
        <v>82</v>
      </c>
      <c r="AW7">
        <v>18</v>
      </c>
    </row>
    <row r="8" spans="1:49" ht="15.75" customHeight="1" x14ac:dyDescent="0.25">
      <c r="A8" s="4">
        <v>45636.419719791666</v>
      </c>
      <c r="B8" s="5" t="s">
        <v>36</v>
      </c>
      <c r="C8" s="5">
        <v>4</v>
      </c>
      <c r="D8" s="5" t="s">
        <v>30</v>
      </c>
      <c r="E8" s="5" t="s">
        <v>30</v>
      </c>
      <c r="F8" s="5" t="s">
        <v>30</v>
      </c>
      <c r="G8" s="5" t="s">
        <v>30</v>
      </c>
      <c r="H8" s="5" t="s">
        <v>30</v>
      </c>
      <c r="I8" s="5" t="s">
        <v>30</v>
      </c>
      <c r="J8" s="5" t="s">
        <v>30</v>
      </c>
      <c r="K8" s="5" t="s">
        <v>30</v>
      </c>
      <c r="L8" s="5" t="s">
        <v>29</v>
      </c>
      <c r="M8" s="5" t="s">
        <v>30</v>
      </c>
      <c r="N8" s="5" t="s">
        <v>30</v>
      </c>
      <c r="O8" s="5" t="s">
        <v>30</v>
      </c>
      <c r="P8" s="5" t="s">
        <v>29</v>
      </c>
      <c r="Q8" s="5" t="s">
        <v>30</v>
      </c>
      <c r="R8" s="5" t="s">
        <v>30</v>
      </c>
      <c r="S8" s="5" t="s">
        <v>30</v>
      </c>
      <c r="T8" s="5" t="s">
        <v>30</v>
      </c>
      <c r="U8" s="5" t="s">
        <v>29</v>
      </c>
      <c r="V8" s="5" t="s">
        <v>30</v>
      </c>
      <c r="W8" s="6" t="s">
        <v>30</v>
      </c>
      <c r="Y8">
        <v>1</v>
      </c>
      <c r="Z8">
        <v>1</v>
      </c>
      <c r="AA8">
        <v>1</v>
      </c>
      <c r="AB8">
        <v>1</v>
      </c>
      <c r="AC8">
        <v>1</v>
      </c>
      <c r="AD8">
        <v>1</v>
      </c>
      <c r="AE8">
        <v>1</v>
      </c>
      <c r="AF8">
        <v>1</v>
      </c>
      <c r="AG8">
        <v>0</v>
      </c>
      <c r="AH8">
        <v>1</v>
      </c>
      <c r="AI8">
        <v>1</v>
      </c>
      <c r="AJ8">
        <v>1</v>
      </c>
      <c r="AK8">
        <v>0</v>
      </c>
      <c r="AL8">
        <v>1</v>
      </c>
      <c r="AM8">
        <v>1</v>
      </c>
      <c r="AN8">
        <v>1</v>
      </c>
      <c r="AO8">
        <v>1</v>
      </c>
      <c r="AP8">
        <v>0</v>
      </c>
      <c r="AQ8">
        <v>1</v>
      </c>
      <c r="AR8">
        <v>1</v>
      </c>
      <c r="AS8">
        <f t="shared" si="0"/>
        <v>17</v>
      </c>
      <c r="AV8" t="s">
        <v>83</v>
      </c>
      <c r="AW8">
        <v>3.7261317704845704</v>
      </c>
    </row>
    <row r="9" spans="1:49" ht="15.75" customHeight="1" x14ac:dyDescent="0.25">
      <c r="A9" s="7">
        <v>45636.420185474533</v>
      </c>
      <c r="B9" s="8" t="s">
        <v>49</v>
      </c>
      <c r="C9" s="8">
        <v>5</v>
      </c>
      <c r="D9" s="8" t="s">
        <v>30</v>
      </c>
      <c r="E9" s="8" t="s">
        <v>30</v>
      </c>
      <c r="F9" s="8" t="s">
        <v>30</v>
      </c>
      <c r="G9" s="8" t="s">
        <v>29</v>
      </c>
      <c r="H9" s="8" t="s">
        <v>30</v>
      </c>
      <c r="I9" s="8" t="s">
        <v>30</v>
      </c>
      <c r="J9" s="8" t="s">
        <v>30</v>
      </c>
      <c r="K9" s="8" t="s">
        <v>30</v>
      </c>
      <c r="L9" s="8" t="s">
        <v>30</v>
      </c>
      <c r="M9" s="8" t="s">
        <v>30</v>
      </c>
      <c r="N9" s="8" t="s">
        <v>30</v>
      </c>
      <c r="O9" s="8" t="s">
        <v>30</v>
      </c>
      <c r="P9" s="8" t="s">
        <v>30</v>
      </c>
      <c r="Q9" s="8" t="s">
        <v>30</v>
      </c>
      <c r="R9" s="8" t="s">
        <v>29</v>
      </c>
      <c r="S9" s="8" t="s">
        <v>30</v>
      </c>
      <c r="T9" s="8" t="s">
        <v>30</v>
      </c>
      <c r="U9" s="8" t="s">
        <v>30</v>
      </c>
      <c r="V9" s="8" t="s">
        <v>30</v>
      </c>
      <c r="W9" s="9" t="s">
        <v>30</v>
      </c>
      <c r="Y9">
        <v>1</v>
      </c>
      <c r="Z9">
        <v>1</v>
      </c>
      <c r="AA9">
        <v>1</v>
      </c>
      <c r="AB9">
        <v>0</v>
      </c>
      <c r="AC9">
        <v>1</v>
      </c>
      <c r="AD9">
        <v>1</v>
      </c>
      <c r="AE9">
        <v>1</v>
      </c>
      <c r="AF9">
        <v>1</v>
      </c>
      <c r="AG9">
        <v>1</v>
      </c>
      <c r="AH9">
        <v>1</v>
      </c>
      <c r="AI9">
        <v>1</v>
      </c>
      <c r="AJ9">
        <v>1</v>
      </c>
      <c r="AK9">
        <v>1</v>
      </c>
      <c r="AL9">
        <v>1</v>
      </c>
      <c r="AM9">
        <v>0</v>
      </c>
      <c r="AN9">
        <v>1</v>
      </c>
      <c r="AO9">
        <v>1</v>
      </c>
      <c r="AP9">
        <v>1</v>
      </c>
      <c r="AQ9">
        <v>1</v>
      </c>
      <c r="AR9">
        <v>1</v>
      </c>
      <c r="AS9">
        <f t="shared" si="0"/>
        <v>18</v>
      </c>
      <c r="AV9" t="s">
        <v>84</v>
      </c>
      <c r="AW9">
        <v>13.88405797101448</v>
      </c>
    </row>
    <row r="10" spans="1:49" ht="15.75" customHeight="1" x14ac:dyDescent="0.25">
      <c r="A10" s="4">
        <v>45636.420744143514</v>
      </c>
      <c r="B10" s="5" t="s">
        <v>45</v>
      </c>
      <c r="C10" s="5">
        <v>6</v>
      </c>
      <c r="D10" s="5" t="s">
        <v>30</v>
      </c>
      <c r="E10" s="5" t="s">
        <v>29</v>
      </c>
      <c r="F10" s="5" t="s">
        <v>30</v>
      </c>
      <c r="G10" s="5" t="s">
        <v>30</v>
      </c>
      <c r="H10" s="5" t="s">
        <v>30</v>
      </c>
      <c r="I10" s="5" t="s">
        <v>30</v>
      </c>
      <c r="J10" s="5" t="s">
        <v>30</v>
      </c>
      <c r="K10" s="5" t="s">
        <v>30</v>
      </c>
      <c r="L10" s="5" t="s">
        <v>30</v>
      </c>
      <c r="M10" s="5" t="s">
        <v>30</v>
      </c>
      <c r="N10" s="5" t="s">
        <v>30</v>
      </c>
      <c r="O10" s="5" t="s">
        <v>30</v>
      </c>
      <c r="P10" s="5" t="s">
        <v>30</v>
      </c>
      <c r="Q10" s="5" t="s">
        <v>30</v>
      </c>
      <c r="R10" s="5" t="s">
        <v>30</v>
      </c>
      <c r="S10" s="5" t="s">
        <v>30</v>
      </c>
      <c r="T10" s="5" t="s">
        <v>29</v>
      </c>
      <c r="U10" s="5" t="s">
        <v>30</v>
      </c>
      <c r="V10" s="5" t="s">
        <v>30</v>
      </c>
      <c r="W10" s="6" t="s">
        <v>30</v>
      </c>
      <c r="Y10">
        <v>1</v>
      </c>
      <c r="Z10">
        <v>0</v>
      </c>
      <c r="AA10">
        <v>1</v>
      </c>
      <c r="AB10">
        <v>1</v>
      </c>
      <c r="AC10">
        <v>1</v>
      </c>
      <c r="AD10">
        <v>1</v>
      </c>
      <c r="AE10">
        <v>1</v>
      </c>
      <c r="AF10">
        <v>1</v>
      </c>
      <c r="AG10">
        <v>1</v>
      </c>
      <c r="AH10">
        <v>1</v>
      </c>
      <c r="AI10">
        <v>1</v>
      </c>
      <c r="AJ10">
        <v>1</v>
      </c>
      <c r="AK10">
        <v>1</v>
      </c>
      <c r="AL10">
        <v>1</v>
      </c>
      <c r="AM10">
        <v>1</v>
      </c>
      <c r="AN10">
        <v>1</v>
      </c>
      <c r="AO10">
        <v>0</v>
      </c>
      <c r="AP10">
        <v>1</v>
      </c>
      <c r="AQ10">
        <v>1</v>
      </c>
      <c r="AR10">
        <v>1</v>
      </c>
      <c r="AS10">
        <f t="shared" si="0"/>
        <v>18</v>
      </c>
      <c r="AV10" t="s">
        <v>85</v>
      </c>
      <c r="AW10">
        <v>3.7312484260871899</v>
      </c>
    </row>
    <row r="11" spans="1:49" ht="15.75" customHeight="1" x14ac:dyDescent="0.25">
      <c r="A11" s="7">
        <v>45636.420868217596</v>
      </c>
      <c r="B11" s="8" t="s">
        <v>43</v>
      </c>
      <c r="D11" s="8" t="s">
        <v>30</v>
      </c>
      <c r="E11" s="8" t="s">
        <v>30</v>
      </c>
      <c r="F11" s="8" t="s">
        <v>29</v>
      </c>
      <c r="G11" s="8" t="s">
        <v>30</v>
      </c>
      <c r="H11" s="8" t="s">
        <v>30</v>
      </c>
      <c r="I11" s="8" t="s">
        <v>30</v>
      </c>
      <c r="J11" s="8" t="s">
        <v>30</v>
      </c>
      <c r="K11" s="8" t="s">
        <v>30</v>
      </c>
      <c r="L11" s="8" t="s">
        <v>30</v>
      </c>
      <c r="M11" s="8" t="s">
        <v>30</v>
      </c>
      <c r="N11" s="8" t="s">
        <v>30</v>
      </c>
      <c r="O11" s="8" t="s">
        <v>30</v>
      </c>
      <c r="P11" s="8" t="s">
        <v>30</v>
      </c>
      <c r="Q11" s="8" t="s">
        <v>30</v>
      </c>
      <c r="R11" s="8" t="s">
        <v>30</v>
      </c>
      <c r="S11" s="8" t="s">
        <v>30</v>
      </c>
      <c r="T11" s="8" t="s">
        <v>30</v>
      </c>
      <c r="U11" s="8" t="s">
        <v>30</v>
      </c>
      <c r="V11" s="8" t="s">
        <v>30</v>
      </c>
      <c r="W11" s="9" t="s">
        <v>30</v>
      </c>
      <c r="Y11">
        <v>1</v>
      </c>
      <c r="Z11">
        <v>1</v>
      </c>
      <c r="AA11">
        <v>0</v>
      </c>
      <c r="AB11">
        <v>1</v>
      </c>
      <c r="AC11">
        <v>1</v>
      </c>
      <c r="AD11">
        <v>1</v>
      </c>
      <c r="AE11">
        <v>1</v>
      </c>
      <c r="AF11">
        <v>1</v>
      </c>
      <c r="AG11">
        <v>1</v>
      </c>
      <c r="AH11">
        <v>1</v>
      </c>
      <c r="AI11">
        <v>1</v>
      </c>
      <c r="AJ11">
        <v>1</v>
      </c>
      <c r="AK11">
        <v>1</v>
      </c>
      <c r="AL11">
        <v>1</v>
      </c>
      <c r="AM11">
        <v>1</v>
      </c>
      <c r="AN11">
        <v>1</v>
      </c>
      <c r="AO11">
        <v>1</v>
      </c>
      <c r="AP11">
        <v>1</v>
      </c>
      <c r="AQ11">
        <v>1</v>
      </c>
      <c r="AR11">
        <v>1</v>
      </c>
      <c r="AS11">
        <f t="shared" si="0"/>
        <v>19</v>
      </c>
      <c r="AV11" t="s">
        <v>86</v>
      </c>
      <c r="AW11">
        <v>-2.0076413941857068</v>
      </c>
    </row>
    <row r="12" spans="1:49" ht="15.75" customHeight="1" x14ac:dyDescent="0.25">
      <c r="A12" s="4">
        <v>45636.421464398147</v>
      </c>
      <c r="B12" s="5" t="s">
        <v>44</v>
      </c>
      <c r="C12" s="5">
        <v>5</v>
      </c>
      <c r="D12" s="5" t="s">
        <v>30</v>
      </c>
      <c r="E12" s="5" t="s">
        <v>29</v>
      </c>
      <c r="F12" s="5" t="s">
        <v>30</v>
      </c>
      <c r="G12" s="5" t="s">
        <v>30</v>
      </c>
      <c r="H12" s="5" t="s">
        <v>30</v>
      </c>
      <c r="I12" s="5" t="s">
        <v>30</v>
      </c>
      <c r="J12" s="5" t="s">
        <v>30</v>
      </c>
      <c r="K12" s="5" t="s">
        <v>30</v>
      </c>
      <c r="L12" s="5" t="s">
        <v>30</v>
      </c>
      <c r="M12" s="5" t="s">
        <v>30</v>
      </c>
      <c r="N12" s="5" t="s">
        <v>30</v>
      </c>
      <c r="O12" s="5" t="s">
        <v>30</v>
      </c>
      <c r="P12" s="5" t="s">
        <v>30</v>
      </c>
      <c r="Q12" s="5" t="s">
        <v>30</v>
      </c>
      <c r="R12" s="5" t="s">
        <v>30</v>
      </c>
      <c r="S12" s="5" t="s">
        <v>30</v>
      </c>
      <c r="T12" s="5" t="s">
        <v>30</v>
      </c>
      <c r="U12" s="5" t="s">
        <v>30</v>
      </c>
      <c r="V12" s="5" t="s">
        <v>30</v>
      </c>
      <c r="W12" s="6" t="s">
        <v>30</v>
      </c>
      <c r="Y12">
        <v>1</v>
      </c>
      <c r="Z12">
        <v>0</v>
      </c>
      <c r="AA12">
        <v>1</v>
      </c>
      <c r="AB12">
        <v>1</v>
      </c>
      <c r="AC12">
        <v>1</v>
      </c>
      <c r="AD12">
        <v>1</v>
      </c>
      <c r="AE12">
        <v>1</v>
      </c>
      <c r="AF12">
        <v>1</v>
      </c>
      <c r="AG12">
        <v>1</v>
      </c>
      <c r="AH12">
        <v>1</v>
      </c>
      <c r="AI12">
        <v>1</v>
      </c>
      <c r="AJ12">
        <v>1</v>
      </c>
      <c r="AK12">
        <v>1</v>
      </c>
      <c r="AL12">
        <v>1</v>
      </c>
      <c r="AM12">
        <v>1</v>
      </c>
      <c r="AN12">
        <v>1</v>
      </c>
      <c r="AO12">
        <v>1</v>
      </c>
      <c r="AP12">
        <v>1</v>
      </c>
      <c r="AQ12">
        <v>1</v>
      </c>
      <c r="AR12">
        <v>1</v>
      </c>
      <c r="AS12">
        <f t="shared" si="0"/>
        <v>19</v>
      </c>
      <c r="AV12" t="s">
        <v>87</v>
      </c>
      <c r="AW12">
        <v>15</v>
      </c>
    </row>
    <row r="13" spans="1:49" ht="15.75" customHeight="1" x14ac:dyDescent="0.25">
      <c r="A13" s="7">
        <v>45636.421570196762</v>
      </c>
      <c r="B13" s="8" t="s">
        <v>40</v>
      </c>
      <c r="C13" s="8">
        <v>6</v>
      </c>
      <c r="D13" s="8" t="s">
        <v>30</v>
      </c>
      <c r="E13" s="8" t="s">
        <v>30</v>
      </c>
      <c r="F13" s="8" t="s">
        <v>30</v>
      </c>
      <c r="G13" s="8" t="s">
        <v>30</v>
      </c>
      <c r="H13" s="8" t="s">
        <v>30</v>
      </c>
      <c r="I13" s="8" t="s">
        <v>30</v>
      </c>
      <c r="J13" s="8" t="s">
        <v>30</v>
      </c>
      <c r="K13" s="8" t="s">
        <v>30</v>
      </c>
      <c r="L13" s="8" t="s">
        <v>30</v>
      </c>
      <c r="M13" s="8" t="s">
        <v>30</v>
      </c>
      <c r="N13" s="8" t="s">
        <v>30</v>
      </c>
      <c r="O13" s="8" t="s">
        <v>30</v>
      </c>
      <c r="P13" s="8" t="s">
        <v>30</v>
      </c>
      <c r="Q13" s="8" t="s">
        <v>30</v>
      </c>
      <c r="R13" s="8" t="s">
        <v>30</v>
      </c>
      <c r="S13" s="8" t="s">
        <v>30</v>
      </c>
      <c r="T13" s="8" t="s">
        <v>30</v>
      </c>
      <c r="U13" s="8" t="s">
        <v>30</v>
      </c>
      <c r="V13" s="8" t="s">
        <v>30</v>
      </c>
      <c r="W13" s="9" t="s">
        <v>30</v>
      </c>
      <c r="Y13">
        <v>1</v>
      </c>
      <c r="Z13">
        <v>1</v>
      </c>
      <c r="AA13">
        <v>1</v>
      </c>
      <c r="AB13">
        <v>1</v>
      </c>
      <c r="AC13">
        <v>1</v>
      </c>
      <c r="AD13">
        <v>1</v>
      </c>
      <c r="AE13">
        <v>1</v>
      </c>
      <c r="AF13">
        <v>1</v>
      </c>
      <c r="AG13">
        <v>1</v>
      </c>
      <c r="AH13">
        <v>1</v>
      </c>
      <c r="AI13">
        <v>1</v>
      </c>
      <c r="AJ13">
        <v>1</v>
      </c>
      <c r="AK13">
        <v>1</v>
      </c>
      <c r="AL13">
        <v>1</v>
      </c>
      <c r="AM13">
        <v>1</v>
      </c>
      <c r="AN13">
        <v>1</v>
      </c>
      <c r="AO13">
        <v>1</v>
      </c>
      <c r="AP13">
        <v>1</v>
      </c>
      <c r="AQ13">
        <v>1</v>
      </c>
      <c r="AR13">
        <v>1</v>
      </c>
      <c r="AS13">
        <f t="shared" si="0"/>
        <v>20</v>
      </c>
      <c r="AV13" t="s">
        <v>88</v>
      </c>
      <c r="AW13">
        <v>5</v>
      </c>
    </row>
    <row r="14" spans="1:49" ht="15.75" customHeight="1" x14ac:dyDescent="0.25">
      <c r="A14" s="4">
        <v>45636.422033206021</v>
      </c>
      <c r="B14" s="5" t="s">
        <v>47</v>
      </c>
      <c r="C14" s="5">
        <v>5</v>
      </c>
      <c r="D14" s="5" t="s">
        <v>30</v>
      </c>
      <c r="E14" s="5" t="s">
        <v>29</v>
      </c>
      <c r="F14" s="5" t="s">
        <v>30</v>
      </c>
      <c r="G14" s="5" t="s">
        <v>30</v>
      </c>
      <c r="H14" s="5" t="s">
        <v>30</v>
      </c>
      <c r="I14" s="5" t="s">
        <v>30</v>
      </c>
      <c r="J14" s="5" t="s">
        <v>30</v>
      </c>
      <c r="K14" s="5" t="s">
        <v>30</v>
      </c>
      <c r="L14" s="5" t="s">
        <v>29</v>
      </c>
      <c r="M14" s="5" t="s">
        <v>30</v>
      </c>
      <c r="N14" s="5" t="s">
        <v>30</v>
      </c>
      <c r="O14" s="5" t="s">
        <v>30</v>
      </c>
      <c r="P14" s="5" t="s">
        <v>29</v>
      </c>
      <c r="Q14" s="5" t="s">
        <v>30</v>
      </c>
      <c r="R14" s="5" t="s">
        <v>29</v>
      </c>
      <c r="S14" s="5" t="s">
        <v>29</v>
      </c>
      <c r="T14" s="5" t="s">
        <v>29</v>
      </c>
      <c r="U14" s="5" t="s">
        <v>30</v>
      </c>
      <c r="V14" s="5" t="s">
        <v>30</v>
      </c>
      <c r="W14" s="6" t="s">
        <v>30</v>
      </c>
      <c r="Y14">
        <v>1</v>
      </c>
      <c r="Z14">
        <v>0</v>
      </c>
      <c r="AA14">
        <v>1</v>
      </c>
      <c r="AB14">
        <v>1</v>
      </c>
      <c r="AC14">
        <v>1</v>
      </c>
      <c r="AD14">
        <v>1</v>
      </c>
      <c r="AE14">
        <v>1</v>
      </c>
      <c r="AF14">
        <v>1</v>
      </c>
      <c r="AG14">
        <v>0</v>
      </c>
      <c r="AH14">
        <v>1</v>
      </c>
      <c r="AI14">
        <v>1</v>
      </c>
      <c r="AJ14">
        <v>1</v>
      </c>
      <c r="AK14">
        <v>0</v>
      </c>
      <c r="AL14">
        <v>1</v>
      </c>
      <c r="AM14">
        <v>0</v>
      </c>
      <c r="AN14">
        <v>0</v>
      </c>
      <c r="AO14">
        <v>0</v>
      </c>
      <c r="AP14">
        <v>1</v>
      </c>
      <c r="AQ14">
        <v>1</v>
      </c>
      <c r="AR14">
        <v>1</v>
      </c>
      <c r="AS14">
        <f t="shared" si="0"/>
        <v>14</v>
      </c>
      <c r="AV14" t="s">
        <v>89</v>
      </c>
      <c r="AW14">
        <v>20</v>
      </c>
    </row>
    <row r="15" spans="1:49" ht="15.75" customHeight="1" x14ac:dyDescent="0.25">
      <c r="A15" s="7">
        <v>45636.422618229168</v>
      </c>
      <c r="B15" s="8" t="s">
        <v>32</v>
      </c>
      <c r="C15" s="8">
        <v>5</v>
      </c>
      <c r="D15" s="8" t="s">
        <v>30</v>
      </c>
      <c r="E15" s="8" t="s">
        <v>29</v>
      </c>
      <c r="F15" s="8" t="s">
        <v>30</v>
      </c>
      <c r="G15" s="8" t="s">
        <v>30</v>
      </c>
      <c r="H15" s="8" t="s">
        <v>30</v>
      </c>
      <c r="I15" s="8" t="s">
        <v>30</v>
      </c>
      <c r="J15" s="8" t="s">
        <v>30</v>
      </c>
      <c r="K15" s="8" t="s">
        <v>30</v>
      </c>
      <c r="L15" s="8" t="s">
        <v>30</v>
      </c>
      <c r="M15" s="8" t="s">
        <v>30</v>
      </c>
      <c r="N15" s="8" t="s">
        <v>30</v>
      </c>
      <c r="O15" s="8" t="s">
        <v>30</v>
      </c>
      <c r="P15" s="8" t="s">
        <v>30</v>
      </c>
      <c r="Q15" s="8" t="s">
        <v>30</v>
      </c>
      <c r="R15" s="8" t="s">
        <v>30</v>
      </c>
      <c r="S15" s="8" t="s">
        <v>30</v>
      </c>
      <c r="T15" s="8" t="s">
        <v>30</v>
      </c>
      <c r="U15" s="8" t="s">
        <v>30</v>
      </c>
      <c r="V15" s="8" t="s">
        <v>30</v>
      </c>
      <c r="W15" s="9" t="s">
        <v>30</v>
      </c>
      <c r="Y15">
        <v>1</v>
      </c>
      <c r="Z15">
        <v>0</v>
      </c>
      <c r="AA15">
        <v>1</v>
      </c>
      <c r="AB15">
        <v>1</v>
      </c>
      <c r="AC15">
        <v>1</v>
      </c>
      <c r="AD15">
        <v>1</v>
      </c>
      <c r="AE15">
        <v>1</v>
      </c>
      <c r="AF15">
        <v>1</v>
      </c>
      <c r="AG15">
        <v>1</v>
      </c>
      <c r="AH15">
        <v>1</v>
      </c>
      <c r="AI15">
        <v>1</v>
      </c>
      <c r="AJ15">
        <v>1</v>
      </c>
      <c r="AK15">
        <v>1</v>
      </c>
      <c r="AL15">
        <v>1</v>
      </c>
      <c r="AM15">
        <v>1</v>
      </c>
      <c r="AN15">
        <v>1</v>
      </c>
      <c r="AO15">
        <v>1</v>
      </c>
      <c r="AP15">
        <v>1</v>
      </c>
      <c r="AQ15">
        <v>1</v>
      </c>
      <c r="AR15">
        <v>1</v>
      </c>
      <c r="AS15">
        <f t="shared" si="0"/>
        <v>19</v>
      </c>
      <c r="AV15" t="s">
        <v>90</v>
      </c>
      <c r="AW15">
        <v>400</v>
      </c>
    </row>
    <row r="16" spans="1:49" ht="15.75" customHeight="1" thickBot="1" x14ac:dyDescent="0.3">
      <c r="A16" s="4">
        <v>45636.422663877311</v>
      </c>
      <c r="B16" s="5" t="s">
        <v>41</v>
      </c>
      <c r="C16" s="5">
        <v>6</v>
      </c>
      <c r="D16" s="5" t="s">
        <v>30</v>
      </c>
      <c r="E16" s="5" t="s">
        <v>30</v>
      </c>
      <c r="F16" s="5" t="s">
        <v>30</v>
      </c>
      <c r="G16" s="5" t="s">
        <v>30</v>
      </c>
      <c r="H16" s="5" t="s">
        <v>30</v>
      </c>
      <c r="I16" s="5" t="s">
        <v>30</v>
      </c>
      <c r="J16" s="5" t="s">
        <v>30</v>
      </c>
      <c r="K16" s="5" t="s">
        <v>30</v>
      </c>
      <c r="L16" s="5" t="s">
        <v>30</v>
      </c>
      <c r="M16" s="5" t="s">
        <v>30</v>
      </c>
      <c r="N16" s="5" t="s">
        <v>30</v>
      </c>
      <c r="O16" s="5" t="s">
        <v>30</v>
      </c>
      <c r="P16" s="5" t="s">
        <v>30</v>
      </c>
      <c r="Q16" s="5" t="s">
        <v>30</v>
      </c>
      <c r="R16" s="5" t="s">
        <v>29</v>
      </c>
      <c r="S16" s="5" t="s">
        <v>30</v>
      </c>
      <c r="T16" s="5" t="s">
        <v>29</v>
      </c>
      <c r="U16" s="5" t="s">
        <v>30</v>
      </c>
      <c r="V16" s="5" t="s">
        <v>30</v>
      </c>
      <c r="W16" s="6" t="s">
        <v>30</v>
      </c>
      <c r="Y16">
        <v>1</v>
      </c>
      <c r="Z16">
        <v>1</v>
      </c>
      <c r="AA16">
        <v>1</v>
      </c>
      <c r="AB16">
        <v>1</v>
      </c>
      <c r="AC16">
        <v>1</v>
      </c>
      <c r="AD16">
        <v>1</v>
      </c>
      <c r="AE16">
        <v>1</v>
      </c>
      <c r="AF16">
        <v>1</v>
      </c>
      <c r="AG16">
        <v>1</v>
      </c>
      <c r="AH16">
        <v>1</v>
      </c>
      <c r="AI16">
        <v>1</v>
      </c>
      <c r="AJ16">
        <v>1</v>
      </c>
      <c r="AK16">
        <v>1</v>
      </c>
      <c r="AL16">
        <v>1</v>
      </c>
      <c r="AM16">
        <v>0</v>
      </c>
      <c r="AN16">
        <v>1</v>
      </c>
      <c r="AO16">
        <v>0</v>
      </c>
      <c r="AP16">
        <v>1</v>
      </c>
      <c r="AQ16">
        <v>1</v>
      </c>
      <c r="AR16">
        <v>1</v>
      </c>
      <c r="AS16">
        <f t="shared" si="0"/>
        <v>18</v>
      </c>
      <c r="AV16" s="13" t="s">
        <v>91</v>
      </c>
      <c r="AW16" s="13">
        <v>24</v>
      </c>
    </row>
    <row r="17" spans="1:45" ht="15.75" customHeight="1" x14ac:dyDescent="0.25">
      <c r="A17" s="7">
        <v>45636.423462118051</v>
      </c>
      <c r="B17" s="8" t="s">
        <v>39</v>
      </c>
      <c r="C17" s="8">
        <v>5</v>
      </c>
      <c r="D17" s="8" t="s">
        <v>30</v>
      </c>
      <c r="E17" s="8" t="s">
        <v>30</v>
      </c>
      <c r="F17" s="8" t="s">
        <v>30</v>
      </c>
      <c r="G17" s="8" t="s">
        <v>30</v>
      </c>
      <c r="H17" s="8" t="s">
        <v>29</v>
      </c>
      <c r="I17" s="8" t="s">
        <v>30</v>
      </c>
      <c r="J17" s="8" t="s">
        <v>29</v>
      </c>
      <c r="K17" s="8" t="s">
        <v>29</v>
      </c>
      <c r="L17" s="8" t="s">
        <v>29</v>
      </c>
      <c r="M17" s="8" t="s">
        <v>29</v>
      </c>
      <c r="N17" s="8" t="s">
        <v>29</v>
      </c>
      <c r="O17" s="8" t="s">
        <v>30</v>
      </c>
      <c r="P17" s="8" t="s">
        <v>30</v>
      </c>
      <c r="Q17" s="8" t="s">
        <v>30</v>
      </c>
      <c r="R17" s="8" t="s">
        <v>29</v>
      </c>
      <c r="S17" s="8" t="s">
        <v>29</v>
      </c>
      <c r="T17" s="8" t="s">
        <v>29</v>
      </c>
      <c r="U17" s="8" t="s">
        <v>29</v>
      </c>
      <c r="V17" s="8" t="s">
        <v>29</v>
      </c>
      <c r="W17" s="9" t="s">
        <v>30</v>
      </c>
      <c r="Y17">
        <v>1</v>
      </c>
      <c r="Z17">
        <v>1</v>
      </c>
      <c r="AA17">
        <v>1</v>
      </c>
      <c r="AB17">
        <v>1</v>
      </c>
      <c r="AC17">
        <v>0</v>
      </c>
      <c r="AD17">
        <v>1</v>
      </c>
      <c r="AE17">
        <v>0</v>
      </c>
      <c r="AF17">
        <v>0</v>
      </c>
      <c r="AG17">
        <v>0</v>
      </c>
      <c r="AH17">
        <v>0</v>
      </c>
      <c r="AI17">
        <v>0</v>
      </c>
      <c r="AJ17">
        <v>1</v>
      </c>
      <c r="AK17">
        <v>1</v>
      </c>
      <c r="AL17">
        <v>1</v>
      </c>
      <c r="AM17">
        <v>0</v>
      </c>
      <c r="AN17">
        <v>0</v>
      </c>
      <c r="AO17">
        <v>0</v>
      </c>
      <c r="AP17">
        <v>0</v>
      </c>
      <c r="AQ17">
        <v>0</v>
      </c>
      <c r="AR17">
        <v>1</v>
      </c>
      <c r="AS17">
        <f t="shared" si="0"/>
        <v>9</v>
      </c>
    </row>
    <row r="18" spans="1:45" ht="15.75" customHeight="1" x14ac:dyDescent="0.25">
      <c r="A18" s="4">
        <v>45636.424134814813</v>
      </c>
      <c r="B18" s="5" t="s">
        <v>34</v>
      </c>
      <c r="C18" s="5">
        <v>6</v>
      </c>
      <c r="D18" s="5" t="s">
        <v>30</v>
      </c>
      <c r="E18" s="5" t="s">
        <v>30</v>
      </c>
      <c r="F18" s="5" t="s">
        <v>30</v>
      </c>
      <c r="G18" s="5" t="s">
        <v>30</v>
      </c>
      <c r="H18" s="5" t="s">
        <v>30</v>
      </c>
      <c r="I18" s="5" t="s">
        <v>30</v>
      </c>
      <c r="J18" s="5" t="s">
        <v>30</v>
      </c>
      <c r="K18" s="5" t="s">
        <v>30</v>
      </c>
      <c r="L18" s="5" t="s">
        <v>30</v>
      </c>
      <c r="M18" s="5" t="s">
        <v>30</v>
      </c>
      <c r="N18" s="5" t="s">
        <v>30</v>
      </c>
      <c r="O18" s="5" t="s">
        <v>30</v>
      </c>
      <c r="P18" s="5" t="s">
        <v>30</v>
      </c>
      <c r="Q18" s="5" t="s">
        <v>30</v>
      </c>
      <c r="R18" s="5" t="s">
        <v>29</v>
      </c>
      <c r="S18" s="5" t="s">
        <v>30</v>
      </c>
      <c r="T18" s="5" t="s">
        <v>29</v>
      </c>
      <c r="U18" s="5" t="s">
        <v>30</v>
      </c>
      <c r="V18" s="5" t="s">
        <v>30</v>
      </c>
      <c r="W18" s="6" t="s">
        <v>30</v>
      </c>
      <c r="Y18">
        <v>1</v>
      </c>
      <c r="Z18">
        <v>1</v>
      </c>
      <c r="AA18">
        <v>1</v>
      </c>
      <c r="AB18">
        <v>1</v>
      </c>
      <c r="AC18">
        <v>1</v>
      </c>
      <c r="AD18">
        <v>1</v>
      </c>
      <c r="AE18">
        <v>1</v>
      </c>
      <c r="AF18">
        <v>1</v>
      </c>
      <c r="AG18">
        <v>1</v>
      </c>
      <c r="AH18">
        <v>1</v>
      </c>
      <c r="AI18">
        <v>1</v>
      </c>
      <c r="AJ18">
        <v>1</v>
      </c>
      <c r="AK18">
        <v>1</v>
      </c>
      <c r="AL18">
        <v>1</v>
      </c>
      <c r="AM18">
        <v>0</v>
      </c>
      <c r="AN18">
        <v>1</v>
      </c>
      <c r="AO18">
        <v>0</v>
      </c>
      <c r="AP18">
        <v>1</v>
      </c>
      <c r="AQ18">
        <v>1</v>
      </c>
      <c r="AR18">
        <v>1</v>
      </c>
      <c r="AS18">
        <f t="shared" si="0"/>
        <v>18</v>
      </c>
    </row>
    <row r="19" spans="1:45" ht="15.75" customHeight="1" x14ac:dyDescent="0.25">
      <c r="A19" s="7">
        <v>45636.424310879629</v>
      </c>
      <c r="B19" s="8" t="s">
        <v>42</v>
      </c>
      <c r="C19" s="8">
        <v>6</v>
      </c>
      <c r="D19" s="8" t="s">
        <v>30</v>
      </c>
      <c r="E19" s="8" t="s">
        <v>30</v>
      </c>
      <c r="F19" s="8" t="s">
        <v>30</v>
      </c>
      <c r="G19" s="8" t="s">
        <v>30</v>
      </c>
      <c r="H19" s="8" t="s">
        <v>30</v>
      </c>
      <c r="I19" s="8" t="s">
        <v>30</v>
      </c>
      <c r="J19" s="8" t="s">
        <v>30</v>
      </c>
      <c r="K19" s="8" t="s">
        <v>30</v>
      </c>
      <c r="L19" s="8" t="s">
        <v>30</v>
      </c>
      <c r="M19" s="8" t="s">
        <v>30</v>
      </c>
      <c r="N19" s="8" t="s">
        <v>30</v>
      </c>
      <c r="O19" s="8" t="s">
        <v>30</v>
      </c>
      <c r="P19" s="8" t="s">
        <v>30</v>
      </c>
      <c r="Q19" s="8" t="s">
        <v>29</v>
      </c>
      <c r="R19" s="8" t="s">
        <v>30</v>
      </c>
      <c r="S19" s="8" t="s">
        <v>30</v>
      </c>
      <c r="T19" s="8" t="s">
        <v>30</v>
      </c>
      <c r="U19" s="8" t="s">
        <v>30</v>
      </c>
      <c r="V19" s="8" t="s">
        <v>30</v>
      </c>
      <c r="W19" s="9" t="s">
        <v>30</v>
      </c>
      <c r="Y19">
        <v>1</v>
      </c>
      <c r="Z19">
        <v>1</v>
      </c>
      <c r="AA19">
        <v>1</v>
      </c>
      <c r="AB19">
        <v>1</v>
      </c>
      <c r="AC19">
        <v>1</v>
      </c>
      <c r="AD19">
        <v>1</v>
      </c>
      <c r="AE19">
        <v>1</v>
      </c>
      <c r="AF19">
        <v>1</v>
      </c>
      <c r="AG19">
        <v>1</v>
      </c>
      <c r="AH19">
        <v>1</v>
      </c>
      <c r="AI19">
        <v>1</v>
      </c>
      <c r="AJ19">
        <v>1</v>
      </c>
      <c r="AK19">
        <v>1</v>
      </c>
      <c r="AL19">
        <v>0</v>
      </c>
      <c r="AM19">
        <v>1</v>
      </c>
      <c r="AN19">
        <v>1</v>
      </c>
      <c r="AO19">
        <v>1</v>
      </c>
      <c r="AP19">
        <v>1</v>
      </c>
      <c r="AQ19">
        <v>1</v>
      </c>
      <c r="AR19">
        <v>1</v>
      </c>
      <c r="AS19">
        <f t="shared" si="0"/>
        <v>19</v>
      </c>
    </row>
    <row r="20" spans="1:45" ht="15.75" customHeight="1" x14ac:dyDescent="0.25">
      <c r="A20" s="4">
        <v>45636.424696620372</v>
      </c>
      <c r="B20" s="5" t="s">
        <v>40</v>
      </c>
      <c r="C20" s="5">
        <v>5</v>
      </c>
      <c r="D20" s="5" t="s">
        <v>30</v>
      </c>
      <c r="E20" s="5" t="s">
        <v>30</v>
      </c>
      <c r="F20" s="5" t="s">
        <v>30</v>
      </c>
      <c r="G20" s="5" t="s">
        <v>30</v>
      </c>
      <c r="H20" s="5" t="s">
        <v>29</v>
      </c>
      <c r="I20" s="5" t="s">
        <v>30</v>
      </c>
      <c r="J20" s="5" t="s">
        <v>30</v>
      </c>
      <c r="K20" s="5" t="s">
        <v>30</v>
      </c>
      <c r="L20" s="5" t="s">
        <v>29</v>
      </c>
      <c r="M20" s="5" t="s">
        <v>30</v>
      </c>
      <c r="N20" s="5" t="s">
        <v>30</v>
      </c>
      <c r="O20" s="5" t="s">
        <v>30</v>
      </c>
      <c r="P20" s="5" t="s">
        <v>30</v>
      </c>
      <c r="Q20" s="5" t="s">
        <v>30</v>
      </c>
      <c r="R20" s="5" t="s">
        <v>30</v>
      </c>
      <c r="S20" s="5" t="s">
        <v>30</v>
      </c>
      <c r="T20" s="5" t="s">
        <v>30</v>
      </c>
      <c r="U20" s="5" t="s">
        <v>30</v>
      </c>
      <c r="V20" s="5" t="s">
        <v>30</v>
      </c>
      <c r="W20" s="6" t="s">
        <v>30</v>
      </c>
      <c r="Y20">
        <v>1</v>
      </c>
      <c r="Z20">
        <v>1</v>
      </c>
      <c r="AA20">
        <v>1</v>
      </c>
      <c r="AB20">
        <v>1</v>
      </c>
      <c r="AC20">
        <v>0</v>
      </c>
      <c r="AD20">
        <v>1</v>
      </c>
      <c r="AE20">
        <v>1</v>
      </c>
      <c r="AF20">
        <v>1</v>
      </c>
      <c r="AG20">
        <v>0</v>
      </c>
      <c r="AH20">
        <v>1</v>
      </c>
      <c r="AI20">
        <v>1</v>
      </c>
      <c r="AJ20">
        <v>1</v>
      </c>
      <c r="AK20">
        <v>1</v>
      </c>
      <c r="AL20">
        <v>1</v>
      </c>
      <c r="AM20">
        <v>1</v>
      </c>
      <c r="AN20">
        <v>1</v>
      </c>
      <c r="AO20">
        <v>1</v>
      </c>
      <c r="AP20">
        <v>1</v>
      </c>
      <c r="AQ20">
        <v>1</v>
      </c>
      <c r="AR20">
        <v>1</v>
      </c>
      <c r="AS20">
        <f t="shared" si="0"/>
        <v>18</v>
      </c>
    </row>
    <row r="21" spans="1:45" ht="12.5" x14ac:dyDescent="0.25">
      <c r="A21" s="7">
        <v>45636.425267500003</v>
      </c>
      <c r="B21" s="8" t="s">
        <v>48</v>
      </c>
      <c r="C21" s="8">
        <v>4</v>
      </c>
      <c r="D21" s="8" t="s">
        <v>30</v>
      </c>
      <c r="E21" s="8" t="s">
        <v>30</v>
      </c>
      <c r="F21" s="8" t="s">
        <v>30</v>
      </c>
      <c r="G21" s="8" t="s">
        <v>29</v>
      </c>
      <c r="H21" s="8" t="s">
        <v>30</v>
      </c>
      <c r="I21" s="8" t="s">
        <v>30</v>
      </c>
      <c r="J21" s="8" t="s">
        <v>30</v>
      </c>
      <c r="K21" s="8" t="s">
        <v>30</v>
      </c>
      <c r="L21" s="8" t="s">
        <v>30</v>
      </c>
      <c r="M21" s="8" t="s">
        <v>30</v>
      </c>
      <c r="N21" s="8" t="s">
        <v>30</v>
      </c>
      <c r="O21" s="8" t="s">
        <v>30</v>
      </c>
      <c r="P21" s="8" t="s">
        <v>29</v>
      </c>
      <c r="Q21" s="8" t="s">
        <v>30</v>
      </c>
      <c r="R21" s="8" t="s">
        <v>30</v>
      </c>
      <c r="S21" s="8" t="s">
        <v>30</v>
      </c>
      <c r="T21" s="8" t="s">
        <v>30</v>
      </c>
      <c r="U21" s="8" t="s">
        <v>30</v>
      </c>
      <c r="V21" s="8" t="s">
        <v>30</v>
      </c>
      <c r="W21" s="9" t="s">
        <v>30</v>
      </c>
      <c r="Y21">
        <v>1</v>
      </c>
      <c r="Z21">
        <v>1</v>
      </c>
      <c r="AA21">
        <v>1</v>
      </c>
      <c r="AB21">
        <v>0</v>
      </c>
      <c r="AC21">
        <v>1</v>
      </c>
      <c r="AD21">
        <v>1</v>
      </c>
      <c r="AE21">
        <v>1</v>
      </c>
      <c r="AF21">
        <v>1</v>
      </c>
      <c r="AG21">
        <v>1</v>
      </c>
      <c r="AH21">
        <v>1</v>
      </c>
      <c r="AI21">
        <v>1</v>
      </c>
      <c r="AJ21">
        <v>1</v>
      </c>
      <c r="AK21">
        <v>0</v>
      </c>
      <c r="AL21">
        <v>1</v>
      </c>
      <c r="AM21">
        <v>1</v>
      </c>
      <c r="AN21">
        <v>1</v>
      </c>
      <c r="AO21">
        <v>1</v>
      </c>
      <c r="AP21">
        <v>1</v>
      </c>
      <c r="AQ21">
        <v>1</v>
      </c>
      <c r="AR21">
        <v>1</v>
      </c>
      <c r="AS21">
        <f t="shared" si="0"/>
        <v>18</v>
      </c>
    </row>
    <row r="22" spans="1:45" ht="12.5" x14ac:dyDescent="0.25">
      <c r="A22" s="4">
        <v>45636.425859629628</v>
      </c>
      <c r="B22" s="5" t="s">
        <v>37</v>
      </c>
      <c r="C22" s="5">
        <v>4</v>
      </c>
      <c r="D22" s="5" t="s">
        <v>30</v>
      </c>
      <c r="E22" s="5" t="s">
        <v>30</v>
      </c>
      <c r="F22" s="5" t="s">
        <v>30</v>
      </c>
      <c r="G22" s="5" t="s">
        <v>30</v>
      </c>
      <c r="H22" s="5" t="s">
        <v>30</v>
      </c>
      <c r="I22" s="5" t="s">
        <v>30</v>
      </c>
      <c r="J22" s="5" t="s">
        <v>30</v>
      </c>
      <c r="K22" s="5" t="s">
        <v>30</v>
      </c>
      <c r="L22" s="5" t="s">
        <v>30</v>
      </c>
      <c r="M22" s="5" t="s">
        <v>30</v>
      </c>
      <c r="N22" s="5" t="s">
        <v>30</v>
      </c>
      <c r="O22" s="5" t="s">
        <v>30</v>
      </c>
      <c r="P22" s="5" t="s">
        <v>30</v>
      </c>
      <c r="Q22" s="5" t="s">
        <v>30</v>
      </c>
      <c r="R22" s="5" t="s">
        <v>30</v>
      </c>
      <c r="S22" s="5" t="s">
        <v>30</v>
      </c>
      <c r="T22" s="5" t="s">
        <v>29</v>
      </c>
      <c r="U22" s="5" t="s">
        <v>30</v>
      </c>
      <c r="V22" s="5" t="s">
        <v>30</v>
      </c>
      <c r="W22" s="6" t="s">
        <v>30</v>
      </c>
      <c r="Y22">
        <v>1</v>
      </c>
      <c r="Z22">
        <v>1</v>
      </c>
      <c r="AA22">
        <v>1</v>
      </c>
      <c r="AB22">
        <v>1</v>
      </c>
      <c r="AC22">
        <v>1</v>
      </c>
      <c r="AD22">
        <v>1</v>
      </c>
      <c r="AE22">
        <v>1</v>
      </c>
      <c r="AF22">
        <v>1</v>
      </c>
      <c r="AG22">
        <v>1</v>
      </c>
      <c r="AH22">
        <v>1</v>
      </c>
      <c r="AI22">
        <v>1</v>
      </c>
      <c r="AJ22">
        <v>1</v>
      </c>
      <c r="AK22">
        <v>1</v>
      </c>
      <c r="AL22">
        <v>1</v>
      </c>
      <c r="AM22">
        <v>1</v>
      </c>
      <c r="AN22">
        <v>1</v>
      </c>
      <c r="AO22">
        <v>0</v>
      </c>
      <c r="AP22">
        <v>1</v>
      </c>
      <c r="AQ22">
        <v>1</v>
      </c>
      <c r="AR22">
        <v>1</v>
      </c>
      <c r="AS22">
        <f t="shared" si="0"/>
        <v>19</v>
      </c>
    </row>
    <row r="23" spans="1:45" ht="12.5" x14ac:dyDescent="0.25">
      <c r="A23" s="7">
        <v>45636.426220104171</v>
      </c>
      <c r="B23" s="8" t="s">
        <v>38</v>
      </c>
      <c r="C23" s="8">
        <v>6</v>
      </c>
      <c r="D23" s="8" t="s">
        <v>30</v>
      </c>
      <c r="E23" s="8" t="s">
        <v>30</v>
      </c>
      <c r="F23" s="8" t="s">
        <v>30</v>
      </c>
      <c r="G23" s="8" t="s">
        <v>30</v>
      </c>
      <c r="H23" s="8" t="s">
        <v>30</v>
      </c>
      <c r="I23" s="8" t="s">
        <v>30</v>
      </c>
      <c r="J23" s="8" t="s">
        <v>30</v>
      </c>
      <c r="K23" s="8" t="s">
        <v>30</v>
      </c>
      <c r="L23" s="8" t="s">
        <v>30</v>
      </c>
      <c r="M23" s="8" t="s">
        <v>30</v>
      </c>
      <c r="N23" s="8" t="s">
        <v>30</v>
      </c>
      <c r="O23" s="8" t="s">
        <v>30</v>
      </c>
      <c r="P23" s="8" t="s">
        <v>30</v>
      </c>
      <c r="Q23" s="8" t="s">
        <v>30</v>
      </c>
      <c r="R23" s="8" t="s">
        <v>29</v>
      </c>
      <c r="S23" s="8" t="s">
        <v>30</v>
      </c>
      <c r="T23" s="8" t="s">
        <v>30</v>
      </c>
      <c r="U23" s="8" t="s">
        <v>30</v>
      </c>
      <c r="V23" s="8" t="s">
        <v>30</v>
      </c>
      <c r="W23" s="9" t="s">
        <v>30</v>
      </c>
      <c r="Y23">
        <v>1</v>
      </c>
      <c r="Z23">
        <v>1</v>
      </c>
      <c r="AA23">
        <v>1</v>
      </c>
      <c r="AB23">
        <v>1</v>
      </c>
      <c r="AC23">
        <v>1</v>
      </c>
      <c r="AD23">
        <v>1</v>
      </c>
      <c r="AE23">
        <v>1</v>
      </c>
      <c r="AF23">
        <v>1</v>
      </c>
      <c r="AG23">
        <v>1</v>
      </c>
      <c r="AH23">
        <v>1</v>
      </c>
      <c r="AI23">
        <v>1</v>
      </c>
      <c r="AJ23">
        <v>1</v>
      </c>
      <c r="AK23">
        <v>1</v>
      </c>
      <c r="AL23">
        <v>1</v>
      </c>
      <c r="AM23">
        <v>0</v>
      </c>
      <c r="AN23">
        <v>1</v>
      </c>
      <c r="AO23">
        <v>1</v>
      </c>
      <c r="AP23">
        <v>1</v>
      </c>
      <c r="AQ23">
        <v>1</v>
      </c>
      <c r="AR23">
        <v>1</v>
      </c>
      <c r="AS23">
        <f t="shared" si="0"/>
        <v>19</v>
      </c>
    </row>
    <row r="24" spans="1:45" ht="12.5" x14ac:dyDescent="0.25">
      <c r="A24" s="4">
        <v>45636.426527037038</v>
      </c>
      <c r="B24" s="5" t="s">
        <v>51</v>
      </c>
      <c r="C24" s="5">
        <v>5</v>
      </c>
      <c r="D24" s="5" t="s">
        <v>30</v>
      </c>
      <c r="E24" s="5" t="s">
        <v>29</v>
      </c>
      <c r="F24" s="5" t="s">
        <v>30</v>
      </c>
      <c r="G24" s="5" t="s">
        <v>30</v>
      </c>
      <c r="H24" s="5" t="s">
        <v>30</v>
      </c>
      <c r="I24" s="5" t="s">
        <v>30</v>
      </c>
      <c r="J24" s="5" t="s">
        <v>30</v>
      </c>
      <c r="K24" s="5" t="s">
        <v>30</v>
      </c>
      <c r="L24" s="5" t="s">
        <v>30</v>
      </c>
      <c r="M24" s="5" t="s">
        <v>30</v>
      </c>
      <c r="N24" s="5" t="s">
        <v>29</v>
      </c>
      <c r="O24" s="5" t="s">
        <v>30</v>
      </c>
      <c r="P24" s="5" t="s">
        <v>29</v>
      </c>
      <c r="Q24" s="5" t="s">
        <v>30</v>
      </c>
      <c r="R24" s="5" t="s">
        <v>30</v>
      </c>
      <c r="S24" s="5" t="s">
        <v>30</v>
      </c>
      <c r="T24" s="5" t="s">
        <v>29</v>
      </c>
      <c r="U24" s="5" t="s">
        <v>30</v>
      </c>
      <c r="V24" s="5" t="s">
        <v>30</v>
      </c>
      <c r="W24" s="6" t="s">
        <v>30</v>
      </c>
      <c r="Y24">
        <v>1</v>
      </c>
      <c r="Z24">
        <v>0</v>
      </c>
      <c r="AA24">
        <v>1</v>
      </c>
      <c r="AB24">
        <v>1</v>
      </c>
      <c r="AC24">
        <v>1</v>
      </c>
      <c r="AD24">
        <v>1</v>
      </c>
      <c r="AE24">
        <v>1</v>
      </c>
      <c r="AF24">
        <v>1</v>
      </c>
      <c r="AG24">
        <v>1</v>
      </c>
      <c r="AH24">
        <v>1</v>
      </c>
      <c r="AI24">
        <v>0</v>
      </c>
      <c r="AJ24">
        <v>1</v>
      </c>
      <c r="AK24">
        <v>0</v>
      </c>
      <c r="AL24">
        <v>1</v>
      </c>
      <c r="AM24">
        <v>1</v>
      </c>
      <c r="AN24">
        <v>1</v>
      </c>
      <c r="AO24">
        <v>0</v>
      </c>
      <c r="AP24">
        <v>1</v>
      </c>
      <c r="AQ24">
        <v>1</v>
      </c>
      <c r="AR24">
        <v>1</v>
      </c>
      <c r="AS24">
        <f t="shared" si="0"/>
        <v>16</v>
      </c>
    </row>
    <row r="25" spans="1:45" ht="12.5" x14ac:dyDescent="0.25">
      <c r="A25" s="10">
        <v>45636.440298819449</v>
      </c>
      <c r="B25" s="11" t="s">
        <v>55</v>
      </c>
      <c r="C25" s="11">
        <v>6</v>
      </c>
      <c r="D25" s="11" t="s">
        <v>30</v>
      </c>
      <c r="E25" s="11" t="s">
        <v>29</v>
      </c>
      <c r="F25" s="11" t="s">
        <v>30</v>
      </c>
      <c r="G25" s="11" t="s">
        <v>29</v>
      </c>
      <c r="H25" s="11" t="s">
        <v>30</v>
      </c>
      <c r="I25" s="11" t="s">
        <v>30</v>
      </c>
      <c r="J25" s="11" t="s">
        <v>30</v>
      </c>
      <c r="K25" s="11" t="s">
        <v>30</v>
      </c>
      <c r="L25" s="11" t="s">
        <v>30</v>
      </c>
      <c r="M25" s="11" t="s">
        <v>30</v>
      </c>
      <c r="N25" s="11" t="s">
        <v>30</v>
      </c>
      <c r="O25" s="11" t="s">
        <v>30</v>
      </c>
      <c r="P25" s="11" t="s">
        <v>30</v>
      </c>
      <c r="Q25" s="11" t="s">
        <v>30</v>
      </c>
      <c r="R25" s="11" t="s">
        <v>30</v>
      </c>
      <c r="S25" s="11" t="s">
        <v>30</v>
      </c>
      <c r="T25" s="11" t="s">
        <v>30</v>
      </c>
      <c r="U25" s="11" t="s">
        <v>30</v>
      </c>
      <c r="V25" s="11" t="s">
        <v>30</v>
      </c>
      <c r="W25" s="12" t="s">
        <v>30</v>
      </c>
      <c r="Y25">
        <v>1</v>
      </c>
      <c r="Z25">
        <v>0</v>
      </c>
      <c r="AA25">
        <v>1</v>
      </c>
      <c r="AB25">
        <v>0</v>
      </c>
      <c r="AC25">
        <v>1</v>
      </c>
      <c r="AD25">
        <v>1</v>
      </c>
      <c r="AE25">
        <v>1</v>
      </c>
      <c r="AF25">
        <v>1</v>
      </c>
      <c r="AG25">
        <v>1</v>
      </c>
      <c r="AH25">
        <v>1</v>
      </c>
      <c r="AI25">
        <v>1</v>
      </c>
      <c r="AJ25">
        <v>1</v>
      </c>
      <c r="AK25">
        <v>1</v>
      </c>
      <c r="AL25">
        <v>1</v>
      </c>
      <c r="AM25">
        <v>1</v>
      </c>
      <c r="AN25">
        <v>1</v>
      </c>
      <c r="AO25">
        <v>1</v>
      </c>
      <c r="AP25">
        <v>1</v>
      </c>
      <c r="AQ25">
        <v>1</v>
      </c>
      <c r="AR25">
        <v>1</v>
      </c>
      <c r="AS25">
        <f t="shared" si="0"/>
        <v>18</v>
      </c>
    </row>
  </sheetData>
  <phoneticPr fontId="2" type="noConversion"/>
  <pageMargins left="0.7" right="0.7" top="0.75" bottom="0.75" header="0.3" footer="0.3"/>
  <tableParts count="1">
    <tablePart r:id="rId1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CB969D-A708-43A1-8977-1BE9F0B82B52}">
  <dimension ref="A1:E34"/>
  <sheetViews>
    <sheetView tabSelected="1" topLeftCell="A16" workbookViewId="0">
      <selection activeCell="E24" sqref="E24"/>
    </sheetView>
  </sheetViews>
  <sheetFormatPr defaultRowHeight="12.5" x14ac:dyDescent="0.25"/>
  <cols>
    <col min="1" max="1" width="14" customWidth="1"/>
  </cols>
  <sheetData>
    <row r="1" spans="2:3" x14ac:dyDescent="0.25">
      <c r="B1" t="s">
        <v>105</v>
      </c>
      <c r="C1" t="s">
        <v>106</v>
      </c>
    </row>
    <row r="2" spans="2:3" x14ac:dyDescent="0.25">
      <c r="B2">
        <v>11</v>
      </c>
      <c r="C2">
        <v>16</v>
      </c>
    </row>
    <row r="3" spans="2:3" x14ac:dyDescent="0.25">
      <c r="B3">
        <v>14</v>
      </c>
      <c r="C3">
        <v>15</v>
      </c>
    </row>
    <row r="4" spans="2:3" x14ac:dyDescent="0.25">
      <c r="B4">
        <v>18</v>
      </c>
      <c r="C4">
        <v>10</v>
      </c>
    </row>
    <row r="5" spans="2:3" x14ac:dyDescent="0.25">
      <c r="B5">
        <v>14</v>
      </c>
      <c r="C5">
        <v>20</v>
      </c>
    </row>
    <row r="6" spans="2:3" x14ac:dyDescent="0.25">
      <c r="B6">
        <v>18</v>
      </c>
      <c r="C6">
        <v>5</v>
      </c>
    </row>
    <row r="7" spans="2:3" x14ac:dyDescent="0.25">
      <c r="B7">
        <v>17</v>
      </c>
      <c r="C7">
        <v>18</v>
      </c>
    </row>
    <row r="8" spans="2:3" x14ac:dyDescent="0.25">
      <c r="B8">
        <v>12</v>
      </c>
      <c r="C8">
        <v>17</v>
      </c>
    </row>
    <row r="9" spans="2:3" x14ac:dyDescent="0.25">
      <c r="B9">
        <v>12</v>
      </c>
      <c r="C9">
        <v>18</v>
      </c>
    </row>
    <row r="10" spans="2:3" x14ac:dyDescent="0.25">
      <c r="B10">
        <v>19</v>
      </c>
      <c r="C10">
        <v>18</v>
      </c>
    </row>
    <row r="11" spans="2:3" x14ac:dyDescent="0.25">
      <c r="B11">
        <v>9</v>
      </c>
      <c r="C11">
        <v>19</v>
      </c>
    </row>
    <row r="12" spans="2:3" x14ac:dyDescent="0.25">
      <c r="B12">
        <v>19</v>
      </c>
      <c r="C12">
        <v>19</v>
      </c>
    </row>
    <row r="13" spans="2:3" x14ac:dyDescent="0.25">
      <c r="B13">
        <v>18</v>
      </c>
      <c r="C13">
        <v>20</v>
      </c>
    </row>
    <row r="14" spans="2:3" x14ac:dyDescent="0.25">
      <c r="B14">
        <v>19</v>
      </c>
      <c r="C14">
        <v>14</v>
      </c>
    </row>
    <row r="15" spans="2:3" x14ac:dyDescent="0.25">
      <c r="B15">
        <v>15</v>
      </c>
      <c r="C15">
        <v>19</v>
      </c>
    </row>
    <row r="16" spans="2:3" x14ac:dyDescent="0.25">
      <c r="B16">
        <v>6</v>
      </c>
      <c r="C16">
        <v>18</v>
      </c>
    </row>
    <row r="17" spans="1:5" x14ac:dyDescent="0.25">
      <c r="B17">
        <v>17</v>
      </c>
      <c r="C17">
        <v>9</v>
      </c>
    </row>
    <row r="18" spans="1:5" x14ac:dyDescent="0.25">
      <c r="B18">
        <v>18</v>
      </c>
      <c r="C18">
        <v>18</v>
      </c>
    </row>
    <row r="19" spans="1:5" x14ac:dyDescent="0.25">
      <c r="B19">
        <v>7</v>
      </c>
      <c r="C19">
        <v>19</v>
      </c>
    </row>
    <row r="20" spans="1:5" x14ac:dyDescent="0.25">
      <c r="B20">
        <v>16</v>
      </c>
      <c r="C20">
        <v>18</v>
      </c>
    </row>
    <row r="21" spans="1:5" x14ac:dyDescent="0.25">
      <c r="B21">
        <v>15</v>
      </c>
      <c r="C21">
        <v>18</v>
      </c>
    </row>
    <row r="22" spans="1:5" x14ac:dyDescent="0.25">
      <c r="B22">
        <v>15</v>
      </c>
      <c r="C22">
        <v>19</v>
      </c>
    </row>
    <row r="23" spans="1:5" x14ac:dyDescent="0.25">
      <c r="B23">
        <v>18</v>
      </c>
      <c r="C23">
        <v>19</v>
      </c>
    </row>
    <row r="24" spans="1:5" x14ac:dyDescent="0.25">
      <c r="B24">
        <v>15</v>
      </c>
      <c r="C24">
        <v>17</v>
      </c>
    </row>
    <row r="25" spans="1:5" x14ac:dyDescent="0.25">
      <c r="B25">
        <v>16</v>
      </c>
      <c r="C25">
        <v>18</v>
      </c>
    </row>
    <row r="26" spans="1:5" x14ac:dyDescent="0.25">
      <c r="A26" t="s">
        <v>79</v>
      </c>
      <c r="B26" s="45">
        <f>AVERAGE(B2:B25)</f>
        <v>14.916666666666666</v>
      </c>
      <c r="C26" s="45">
        <f>AVERAGE(C2:C25)</f>
        <v>16.708333333333332</v>
      </c>
    </row>
    <row r="27" spans="1:5" x14ac:dyDescent="0.25">
      <c r="A27" t="s">
        <v>110</v>
      </c>
      <c r="B27" s="45">
        <f>STDEV(B2:B25)</f>
        <v>3.729047747273996</v>
      </c>
      <c r="C27" s="45">
        <f>STDEV(C2:C25)</f>
        <v>3.723943289469966</v>
      </c>
      <c r="D27" t="s">
        <v>111</v>
      </c>
      <c r="E27" t="s">
        <v>112</v>
      </c>
    </row>
    <row r="28" spans="1:5" x14ac:dyDescent="0.25">
      <c r="A28" t="s">
        <v>107</v>
      </c>
      <c r="B28">
        <f>COUNTIF(B2:B25,"&gt;=18")</f>
        <v>8</v>
      </c>
      <c r="C28">
        <f>COUNTIF(C2:C25,"&gt;=20")</f>
        <v>2</v>
      </c>
      <c r="D28" s="45">
        <f>B26+B27</f>
        <v>18.645714413940663</v>
      </c>
      <c r="E28" s="45">
        <f>C26+C27</f>
        <v>20.432276622803297</v>
      </c>
    </row>
    <row r="29" spans="1:5" x14ac:dyDescent="0.25">
      <c r="A29" t="s">
        <v>108</v>
      </c>
      <c r="B29">
        <f>COUNTIF(B2:B25,"11")+COUNTIF(B2:B25,"12")+COUNTIF(B2:B25,"13")+COUNTIF(B2:B25,"14")+COUNTIF(B2:B25,"15")+COUNTIF(B2:B25,"16")+COUNTIF(B2:B25,"17")</f>
        <v>13</v>
      </c>
      <c r="C29">
        <f>COUNTIF(C2:C25,"13")+COUNTIF(C2:C25,"14")+COUNTIF(C2:C25,"15")+COUNTIF(C2:C25,"16")+COUNTIF(C2:C25,"17")+COUNTIF(C2:C25,"18")+COUNTIF(C2:C25,"19")</f>
        <v>19</v>
      </c>
    </row>
    <row r="30" spans="1:5" x14ac:dyDescent="0.25">
      <c r="A30" t="s">
        <v>109</v>
      </c>
      <c r="B30">
        <f>COUNTIF(B2:B25,"&lt;11")</f>
        <v>3</v>
      </c>
      <c r="C30">
        <f>COUNTIF(C2:C25,"&lt;13")</f>
        <v>3</v>
      </c>
      <c r="D30" s="45">
        <f>B26-B27</f>
        <v>11.187618919392669</v>
      </c>
      <c r="E30" s="45">
        <f>C26-C27</f>
        <v>12.984390043863366</v>
      </c>
    </row>
    <row r="31" spans="1:5" x14ac:dyDescent="0.25">
      <c r="A31" t="s">
        <v>113</v>
      </c>
      <c r="B31">
        <f>SUM(B28:B30)</f>
        <v>24</v>
      </c>
      <c r="C31">
        <f>SUM(C28:C30)</f>
        <v>24</v>
      </c>
    </row>
    <row r="32" spans="1:5" x14ac:dyDescent="0.25">
      <c r="A32" t="s">
        <v>114</v>
      </c>
      <c r="B32" s="46">
        <f>B28/B31</f>
        <v>0.33333333333333331</v>
      </c>
      <c r="C32" s="46">
        <f>C28/C31</f>
        <v>8.3333333333333329E-2</v>
      </c>
    </row>
    <row r="33" spans="2:3" x14ac:dyDescent="0.25">
      <c r="B33" s="46">
        <f>B29/B31</f>
        <v>0.54166666666666663</v>
      </c>
      <c r="C33" s="46">
        <f>C29/C31</f>
        <v>0.79166666666666663</v>
      </c>
    </row>
    <row r="34" spans="2:3" x14ac:dyDescent="0.25">
      <c r="B34" s="46">
        <f>B30/B31</f>
        <v>0.125</v>
      </c>
      <c r="C34" s="46">
        <f>C30/C31</f>
        <v>0.125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Evaluasi Kegiatan</vt:lpstr>
      <vt:lpstr>Pre Test</vt:lpstr>
      <vt:lpstr>POST test</vt:lpstr>
      <vt:lpstr>Presentase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NISWAH NAILAN N</cp:lastModifiedBy>
  <dcterms:modified xsi:type="dcterms:W3CDTF">2025-01-02T05:10:45Z</dcterms:modified>
</cp:coreProperties>
</file>